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defaultThemeVersion="166925"/>
  <mc:AlternateContent xmlns:mc="http://schemas.openxmlformats.org/markup-compatibility/2006">
    <mc:Choice Requires="x15">
      <x15ac:absPath xmlns:x15ac="http://schemas.microsoft.com/office/spreadsheetml/2010/11/ac" url="G:\My Drive\PIU\1.LRCP\Tenders\Tender 9\"/>
    </mc:Choice>
  </mc:AlternateContent>
  <xr:revisionPtr revIDLastSave="0" documentId="13_ncr:1_{C59FD588-CF5C-442D-8E34-4D5945D7E099}" xr6:coauthVersionLast="47" xr6:coauthVersionMax="47" xr10:uidLastSave="{00000000-0000-0000-0000-000000000000}"/>
  <bookViews>
    <workbookView xWindow="1905" yWindow="1110" windowWidth="26445" windowHeight="14085" xr2:uid="{00000000-000D-0000-FFFF-FFFF00000000}"/>
  </bookViews>
  <sheets>
    <sheet name="Општина Богданци " sheetId="8" r:id="rId1"/>
    <sheet name="Општина Босилево " sheetId="9" r:id="rId2"/>
    <sheet name="Општина Петровец" sheetId="7" r:id="rId3"/>
    <sheet name="Тендер 9-Дел2-Рекапитулар" sheetId="3" r:id="rId4"/>
  </sheets>
  <externalReferences>
    <externalReference r:id="rId5"/>
  </externalReferences>
  <definedNames>
    <definedName name="bazag2">[1]Baza!$B$1:$D$82</definedName>
    <definedName name="_xlnm.Print_Area" localSheetId="0">'Општина Богданци '!$A$1:$I$89</definedName>
    <definedName name="_xlnm.Print_Area" localSheetId="1">'Општина Босилево '!$A$1:$I$74</definedName>
    <definedName name="_xlnm.Print_Area" localSheetId="2">'Општина Петровец'!$A$1:$I$91</definedName>
    <definedName name="_xlnm.Print_Area" localSheetId="3">'Тендер 9-Дел2-Рекапитулар'!$A$1:$K$14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5" i="7" l="1"/>
  <c r="H74" i="7"/>
  <c r="H5" i="3"/>
  <c r="H82" i="8"/>
  <c r="H59" i="9"/>
  <c r="H58" i="9"/>
  <c r="H56" i="9" l="1"/>
  <c r="H52" i="9"/>
  <c r="H54" i="9"/>
  <c r="H53" i="9"/>
  <c r="H48" i="9"/>
  <c r="H49" i="9" s="1"/>
  <c r="H67" i="9" s="1"/>
  <c r="H45" i="9"/>
  <c r="H44" i="9"/>
  <c r="B44" i="9"/>
  <c r="B45" i="9" s="1"/>
  <c r="H43" i="9"/>
  <c r="H40" i="9"/>
  <c r="H39" i="9"/>
  <c r="H38" i="9"/>
  <c r="H37" i="9"/>
  <c r="H36" i="9"/>
  <c r="H33" i="9"/>
  <c r="H32" i="9"/>
  <c r="H34" i="9" s="1"/>
  <c r="H64" i="9" s="1"/>
  <c r="H29" i="9"/>
  <c r="H28" i="9"/>
  <c r="H27" i="9"/>
  <c r="H26" i="9"/>
  <c r="H25" i="9"/>
  <c r="H24" i="9"/>
  <c r="H73" i="8"/>
  <c r="H72" i="8"/>
  <c r="H70" i="8"/>
  <c r="H69" i="8"/>
  <c r="H68" i="8"/>
  <c r="H67" i="8"/>
  <c r="H66" i="8"/>
  <c r="B66" i="8"/>
  <c r="B67" i="8" s="1"/>
  <c r="B68" i="8" s="1"/>
  <c r="B69" i="8" s="1"/>
  <c r="B70" i="8" s="1"/>
  <c r="B72" i="8" s="1"/>
  <c r="B73" i="8" s="1"/>
  <c r="H65" i="8"/>
  <c r="H61" i="8"/>
  <c r="H60" i="8"/>
  <c r="H59" i="8"/>
  <c r="B58" i="8"/>
  <c r="B59" i="8" s="1"/>
  <c r="B60" i="8" s="1"/>
  <c r="B61" i="8" s="1"/>
  <c r="H57" i="8"/>
  <c r="H54" i="8"/>
  <c r="H53" i="8"/>
  <c r="H52" i="8"/>
  <c r="H51" i="8"/>
  <c r="H50" i="8"/>
  <c r="H49" i="8"/>
  <c r="B49" i="8"/>
  <c r="B50" i="8" s="1"/>
  <c r="B51" i="8" s="1"/>
  <c r="B52" i="8" s="1"/>
  <c r="B53" i="8" s="1"/>
  <c r="B54" i="8" s="1"/>
  <c r="H48" i="8"/>
  <c r="H55" i="8" s="1"/>
  <c r="H81" i="8" s="1"/>
  <c r="H45" i="8"/>
  <c r="H44" i="8"/>
  <c r="H43" i="8"/>
  <c r="B43" i="8"/>
  <c r="B44" i="8" s="1"/>
  <c r="B45" i="8" s="1"/>
  <c r="H42" i="8"/>
  <c r="B42" i="8"/>
  <c r="H41" i="8"/>
  <c r="H46" i="8" s="1"/>
  <c r="H80" i="8" s="1"/>
  <c r="H38" i="8"/>
  <c r="H37" i="8"/>
  <c r="H39" i="8" s="1"/>
  <c r="H79" i="8" s="1"/>
  <c r="H36" i="8"/>
  <c r="H33" i="8"/>
  <c r="H32" i="8"/>
  <c r="H34" i="8" s="1"/>
  <c r="H78" i="8" s="1"/>
  <c r="H29" i="8"/>
  <c r="H28" i="8"/>
  <c r="H27" i="8"/>
  <c r="H26" i="8"/>
  <c r="H25" i="8"/>
  <c r="H24" i="8"/>
  <c r="H30" i="8" s="1"/>
  <c r="H77" i="8" s="1"/>
  <c r="H60" i="9" l="1"/>
  <c r="H68" i="9" s="1"/>
  <c r="H74" i="8"/>
  <c r="H83" i="8" s="1"/>
  <c r="H62" i="8"/>
  <c r="H46" i="9"/>
  <c r="H66" i="9" s="1"/>
  <c r="H30" i="9"/>
  <c r="H63" i="9" s="1"/>
  <c r="H41" i="9"/>
  <c r="H65" i="9" s="1"/>
  <c r="H84" i="8" l="1"/>
  <c r="H69" i="9"/>
  <c r="H6" i="3" s="1"/>
  <c r="H76" i="7"/>
  <c r="H65" i="7" l="1"/>
  <c r="F50" i="7" l="1"/>
  <c r="H50" i="7" s="1"/>
  <c r="H53" i="7"/>
  <c r="H45" i="7"/>
  <c r="H42" i="7"/>
  <c r="H41" i="7"/>
  <c r="H43" i="7"/>
  <c r="H40" i="7"/>
  <c r="H39" i="7"/>
  <c r="H34" i="7"/>
  <c r="H35" i="7" l="1"/>
  <c r="H72" i="7"/>
  <c r="H70" i="7"/>
  <c r="H69" i="7"/>
  <c r="H68" i="7"/>
  <c r="H67" i="7"/>
  <c r="H66" i="7"/>
  <c r="H61" i="7"/>
  <c r="H60" i="7"/>
  <c r="H59" i="7"/>
  <c r="H58" i="7"/>
  <c r="H57" i="7"/>
  <c r="H54" i="7"/>
  <c r="H52" i="7"/>
  <c r="H51" i="7"/>
  <c r="H49" i="7"/>
  <c r="H48" i="7"/>
  <c r="H44" i="7"/>
  <c r="H38" i="7"/>
  <c r="H46" i="7" s="1"/>
  <c r="H33" i="7"/>
  <c r="H32" i="7"/>
  <c r="H29" i="7"/>
  <c r="H28" i="7"/>
  <c r="H27" i="7"/>
  <c r="H26" i="7"/>
  <c r="H25" i="7"/>
  <c r="H24" i="7"/>
  <c r="H77" i="7" l="1"/>
  <c r="H85" i="7" s="1"/>
  <c r="H55" i="7"/>
  <c r="H83" i="7" s="1"/>
  <c r="H36" i="7"/>
  <c r="H62" i="7"/>
  <c r="H30" i="7"/>
  <c r="H80" i="7" s="1"/>
  <c r="H82" i="7"/>
  <c r="H84" i="7"/>
  <c r="H81" i="7"/>
  <c r="H86" i="7" l="1"/>
  <c r="H7" i="3" s="1"/>
  <c r="I7" i="3" l="1"/>
  <c r="J7" i="3" l="1"/>
  <c r="I5" i="3" l="1"/>
  <c r="I6" i="3" l="1"/>
  <c r="J6" i="3" s="1"/>
  <c r="H8" i="3"/>
  <c r="J5" i="3"/>
  <c r="I8" i="3" l="1"/>
  <c r="J8" i="3"/>
  <c r="J9" i="3" s="1"/>
</calcChain>
</file>

<file path=xl/sharedStrings.xml><?xml version="1.0" encoding="utf-8"?>
<sst xmlns="http://schemas.openxmlformats.org/spreadsheetml/2006/main" count="491" uniqueCount="197">
  <si>
    <t xml:space="preserve">  ПРЕДМЕР ПРЕСМЕТКА</t>
  </si>
  <si>
    <t>А. ОПШТИ НАПОМЕНИ:</t>
  </si>
  <si>
    <t>А.1</t>
  </si>
  <si>
    <t>За сите работи содржани во Предмер Пресметката, Изведувачот треба да ги применува техничките прописи, градежните норми и применливите стандарди во Република Северна Македонија како и позитивната пракса.</t>
  </si>
  <si>
    <t>А.2</t>
  </si>
  <si>
    <t>При формирање на единечните цени, Изведувачот треба да има предвид  дека цените содржани во Предмер Пресметката се целосно вклучителни вредности на работите опишани со позициите, вклучувајќи ги сите трошоци како и трошоци што може да бидат потребни за изведба на работите опишани со позициите, заедно со сите привремени работи и инсталации што може да бидат неопходни како и сите општи ризици и обврски што се утврдени со документите на кои се заснова понудата. Се претпоставува дека сите менаџерски трошоци, трошоци за тековни лабораториски тестирања за докажување на квалитет на изведените работи како и профит се содржани во единечните цени на Предмер Пресметката.</t>
  </si>
  <si>
    <t>А.3</t>
  </si>
  <si>
    <t>Се препорачува на Изведувачот пред доставување на понудата да ја посети локацијата, да ја проучи проектната документација и соодветно на тоа да ја формира цената. Во случај некои позиции да не се јасни, задолжително да се обрати до Инвеститорот за појаснување на истите.  Докoлку писмено не се обрати во текот на тендерската постапка се подразбира дека нема нејасни позиции.</t>
  </si>
  <si>
    <t>А.4</t>
  </si>
  <si>
    <t>А.5</t>
  </si>
  <si>
    <t>А.6</t>
  </si>
  <si>
    <t>А.7</t>
  </si>
  <si>
    <t xml:space="preserve">Сите мерки за заштита при работа мора да бидат преземени на градилиштето во согласност со применливата позитивна законска и подзаконска легислатива. </t>
  </si>
  <si>
    <t>А.8</t>
  </si>
  <si>
    <t>А.9</t>
  </si>
  <si>
    <t>Пред почетокот на работите, Општината ќе ги достави на Изведувачот сите податоци и информации за постојни инсталации со кои располага прибавени од различни инситуции. Сите дополнителни дислокации ќе треба да бидат извршени од страна на Изведувачот. Надзорниот орган е должен да ја констатира и потврди секоја дислокација.</t>
  </si>
  <si>
    <t>А.10</t>
  </si>
  <si>
    <t>А.11</t>
  </si>
  <si>
    <t xml:space="preserve">Пред почетокот на работите за секоја позиција, Изведувачот мора да достави на одобрување до Надзорниот орган комплетни атести за квалитетот на сите материјали кои ќе ги употреби при изведба на таа позиција. Изведувачот ќе мора да изработи и достави на одобрување до Надзорниот орган План за контрола на квалитет на работите, во кој ќе бидат презентирани методологии за изведба и начин на контрола при постигнување на бараниот квалитет на завршните работи, претходно дефиниран од Инвеститорот. Изведувачот врши претходни, контролни и тековни истражувања и испитувања во сопствени лабаратории или специјализирани институции со соодветна опрема за истражување и испитување. Атестите и сите податоци од испитувањата Изведувачот ги става на располагање на Надзорниот орган во бараниот обем и форма. Пред доставување на Завршната ситуација, Изведувачот ќе достави Завршен елаборат за постигнатиот квалитет. </t>
  </si>
  <si>
    <t>А.12</t>
  </si>
  <si>
    <t>Изведувачот има обврска, по завршувањето на работите да изработи Проект на изведена состојба во согласност со применливата позитивна законска легислатива. Проектот на изведена состојба треба да претставува веродостојна проектна снимка на фактичката изведена состојба на градбата, со реални и разработени детални цртежи и пресеци, со детален опис на изведените работи и позитивни резултати од лабараториските испитувања, сѐ во согласност со одобрените дополни кон основниот проект и неговите прифатени измени.  Проектот на изведена состојба треба биде доставен до Надзорниот орган на одобрување. Проектот на изведена состојба треба да се предаде во оригинал, 3 хартиени копии и електронска копија на ЦД.</t>
  </si>
  <si>
    <t>А.13</t>
  </si>
  <si>
    <t xml:space="preserve">Изведувачот има обврска да изврши дополнителнителни геотехнички истражни работи онаму каде што е утврдено дека овие работи не се извршени за време на проектирањето од оправдани причини, или истите се ценат за недоволни, или пак ако во текот на изградбата се јавила потреба за нив, како и дополнителни лабораториски тестирања доколку има потреба. Надзорниот орган треба да ја потврди потребата од дополнителни геотехнички истражувања и лабораториски тестирања. </t>
  </si>
  <si>
    <t>А.14</t>
  </si>
  <si>
    <t>А.15</t>
  </si>
  <si>
    <t>Ред.бр.</t>
  </si>
  <si>
    <t>Опис на работите</t>
  </si>
  <si>
    <t>Ед. мера</t>
  </si>
  <si>
    <t>Количина</t>
  </si>
  <si>
    <t>Ед. цена (ден. без ДДВ)</t>
  </si>
  <si>
    <t>Вк. Цена
(ден. без ДДВ)</t>
  </si>
  <si>
    <t>1. ОПШТИ РАБОТИ</t>
  </si>
  <si>
    <t>Изработка на план за контрола на квалитет</t>
  </si>
  <si>
    <t>паушал</t>
  </si>
  <si>
    <t>Дополнителни геотехнички истражувања и лабораториски тестирања</t>
  </si>
  <si>
    <t>Изработка на проект на изведена состојба</t>
  </si>
  <si>
    <t>2. ПРИПРЕМНИ РАБОТИ</t>
  </si>
  <si>
    <t>км</t>
  </si>
  <si>
    <t>м1</t>
  </si>
  <si>
    <t>м2</t>
  </si>
  <si>
    <t>м3</t>
  </si>
  <si>
    <t>парче</t>
  </si>
  <si>
    <t>3. ДОЛЕН СТРОЈ</t>
  </si>
  <si>
    <t>4.ГOРЕН СТРОЈ</t>
  </si>
  <si>
    <t>5. ОДВОДНУВАЊЕ:</t>
  </si>
  <si>
    <t>ВКУПНО за 1. ОПШТИ РАБОТИ:</t>
  </si>
  <si>
    <t>ВКУПНО за 2. ПРИПРЕМНИ РАБОТИ:</t>
  </si>
  <si>
    <t>ВКУПНО за 3. ДОЛЕН СТРОЈ:</t>
  </si>
  <si>
    <t>ВКУПНО за 4. ГОРЕН СТРОЈ</t>
  </si>
  <si>
    <t>ВКУПНО за 5. ОДВОДНУВАЊЕ:</t>
  </si>
  <si>
    <t xml:space="preserve"> </t>
  </si>
  <si>
    <t xml:space="preserve">Изработка на подтло </t>
  </si>
  <si>
    <t>1.3.1            1.3.4</t>
  </si>
  <si>
    <t>Изработка на сообраќаен проект за времена измена на режим за сообраќај</t>
  </si>
  <si>
    <t>10.2</t>
  </si>
  <si>
    <t>Oдржување на привремена сообраќајна сигнализација и опрема и дневна оперативна проверка на управувањето на сообраќајот за време на изведување на работи на пат</t>
  </si>
  <si>
    <t>Изведувачот има обврска да ги примени сите мерки предвидени со документите за заштита на животната средина  и социјални аспекти. Изведувачот има обврска целиот градежен шут /отпад  да го транспортира на депонијата за градежен шут/отпад кој ќе му го одреди и назначи Општината (крајниот корисник).                                                                                                                                               
Во случај да има потреба од привремено одлагалиште за материјали кои не се еколошки штетни за околината, Изведувачот е должен на сопствен трошок истото да го обезбеди со согласност на општината на чија територија се наоѓа.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</si>
  <si>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Изведувачот е должен по завршување на работите, локациите кои привремено ги користи за сопствени потреби, на сопствен трошок целосно да ги исчисти, да ги отстрани сите насипи, бетонски подлоги, работни и помошни простории и сл.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</si>
  <si>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Вкупно</t>
  </si>
  <si>
    <t xml:space="preserve">ВКУПНА ВРЕДНОСТ </t>
  </si>
  <si>
    <t>1.2</t>
  </si>
  <si>
    <t>1.6</t>
  </si>
  <si>
    <t>1.7</t>
  </si>
  <si>
    <t>1.8</t>
  </si>
  <si>
    <t>2.2</t>
  </si>
  <si>
    <t>2.4</t>
  </si>
  <si>
    <t>2.5</t>
  </si>
  <si>
    <t>2.7</t>
  </si>
  <si>
    <t>3.1</t>
  </si>
  <si>
    <t>3.2</t>
  </si>
  <si>
    <t>3.3</t>
  </si>
  <si>
    <t>3.4</t>
  </si>
  <si>
    <t>3.6</t>
  </si>
  <si>
    <t>3.11</t>
  </si>
  <si>
    <t>4.1</t>
  </si>
  <si>
    <t>4.2</t>
  </si>
  <si>
    <t>4.52</t>
  </si>
  <si>
    <t>10.3</t>
  </si>
  <si>
    <t>Изведувачот има обврска на сопствен трошок да изврши набавка, транспорт и поставување на 2 информативни табли изработени согласно применливата позитивна законска и подзаконска легислатива. Димензиите и содржината претставена на таблата треба да биде усогласена и одобрена од страна на Инвеститорот.Таблите треба да бидат изработени од цврст материјал со минимални димензии 150х200см.</t>
  </si>
  <si>
    <t>Изведувачот има обврска да ги подобри или да изработи објекти (легнати рабници, пристапни рампи и сл. зависно од потребата) за чувствителните групи на корисниции (колички за луѓе со посебни потреби, колички за бебиња, и сл.) со цел да им овозможи на истите непречен пристап до коловоз и од коловоз.Ширината на овие објекти ќе биде определена во договор со Надзорниот Орган</t>
  </si>
  <si>
    <t>Изведувачот има обврска да достави доказ (приложи копија) дека набавените материјали се произведени во компании кои поседуваат дозвола за ИСКЗ (интегрирано спречување и контрола на загадувањето), сѐ во согласност со применливата позитивна законска и подзаконска легислатива.</t>
  </si>
  <si>
    <t>Име на Понудувачот:</t>
  </si>
  <si>
    <t>Име на овластениот потписник:</t>
  </si>
  <si>
    <t>Потпис и печат:</t>
  </si>
  <si>
    <t>Обележување и осигурање на трасата</t>
  </si>
  <si>
    <t>Машински ископ на земја во широк откоп  III и IV категорија  со утовар и транспорт до локација или депонија посочена од страна на Инвеститорот -Општината.</t>
  </si>
  <si>
    <t>Изработка на насип комплет со набавка и 
транспорт на потребниот материјал</t>
  </si>
  <si>
    <t xml:space="preserve">Планирање и валирање на постелка </t>
  </si>
  <si>
    <t>Изработка на стабилизирана банкина изработена од материјал ист како Т.С. 4.1</t>
  </si>
  <si>
    <t>4.9</t>
  </si>
  <si>
    <t>Набавка, транспорт и поставување на топло поцинкуван рамен цевен носач на сообраќајни знаци и опрема со надворешен дијаметар најмалку D=60 mm и дебелина најмалку 2 mm</t>
  </si>
  <si>
    <t>3.2
8
10.2</t>
  </si>
  <si>
    <t>Набавка, транспорт, ископ и бетонирање на темели за носачи на сообраќајни знаци со бетон МБ20 и димензии 40X40X50 cm</t>
  </si>
  <si>
    <t>Набавка и транспорт, чистење на коловозна површина, маркирање и изведување на тенкослојни надолжни  рефлектирачки ознаки во бела боја</t>
  </si>
  <si>
    <t>Набавка и транспорт, чистење на коловозна површина, маркирање и изведување на тенкослојни напречни  рефлектирачки ознаки во бела боја</t>
  </si>
  <si>
    <t xml:space="preserve">Изведувачот е одговорен за управување на сообраќајот за време на изведување на работи на пат вклучително и по завршување на работното време, како и во периодот од завршување на градежните работи до целосно означување на утврдениот режим на сообраќај на патот. Изведувачот треба да ја обезбеди, постави и одржува целокупната привремена сообраќајна сигнализација и опрема неопходна за безбедно одвивање на сообраќајот и да го означи привремениот режим на сообраќај согласно одобрениот сообраќаен проект за времена измена на режимот на сообраќај, притоа почитувајќи ги и применувајќи ги во целост условите наведени во одобренијата и согласностите издадени од соодветните институции. 
</t>
  </si>
  <si>
    <t xml:space="preserve">Вредност </t>
  </si>
  <si>
    <t>Изведувачот е одговорен за означување на утврдениот режим на сообраќај на патот. Доколку во текот на изведување на градежните работи се измени утврдениот режим на сообраќај заради идентификувани неусогласености или недостатоци од аспект на безбедност во сообраќајот, изведувачот има обврска да ги имплементира мерките за унапредување на безбедноста на патот и да го означи изменетиот режим на сообраќај односно да постапи согласно Решението за изменување/утврдување на режомот на сообраќај. Во случај на спроведена ревизија на безбедноста во сообраќајот, изведувачот е должен да постапува согласно препораките дадени во извештај за Ревизија на безбедноста во сообраќајот.</t>
  </si>
  <si>
    <t>Тех. Спец.</t>
  </si>
  <si>
    <t>Спроведување на мерки за животна средина и социјални аспекти согласно Планот за управување со животна средина и социјални аспекти</t>
  </si>
  <si>
    <t>1.ВКУПНО  ЗА ОПШТИ РАБОТИ:</t>
  </si>
  <si>
    <t>3. ВКУПНО ЗА ДОЛЕН СТРОЈ:</t>
  </si>
  <si>
    <t>2. ВКУПНО ЗА ПРИПРЕМНИ РАБОТИ:</t>
  </si>
  <si>
    <t xml:space="preserve">Непредвидени
 работи (10%) </t>
  </si>
  <si>
    <t>Расчистување на трасата од грмушки, дрвја и корења</t>
  </si>
  <si>
    <t xml:space="preserve">Набавка, транспорт и вградување на битуминизиран носив слој БНXС 16  d=7см </t>
  </si>
  <si>
    <t>Набавка, транспорт и вградување на тампонски слој од дробен камен матријал за коловоз dmin=30 см до потребна збиеност</t>
  </si>
  <si>
    <t>Набавка, транспорт и вгардување на бетонски павер елементи за тротоар поставен на ситен песок од 3-5см</t>
  </si>
  <si>
    <t>4. ВКУПНО ЗА ГОРЕН СТРОЈ:</t>
  </si>
  <si>
    <t>5. ВКУПНО ЗА ОДВОДНУВАЊЕ:</t>
  </si>
  <si>
    <t>6. СООБРАЌАЈНА СИГНАЛИЗАЦИЈА И ОПРЕМА</t>
  </si>
  <si>
    <t>6.1 ВЕРТИКАЛНА СИГНАЛИЗАЦИЈА</t>
  </si>
  <si>
    <t>6. ВКУПНО ЗА СООБРАЌАЈНА СИГНАЛИЗАЦИЈА И ОПРЕМА:</t>
  </si>
  <si>
    <t>ВКУПНО за 6. СООБРАЌАЈНА СИГНАЛИЗАЦИЈА И ОПРЕМА:</t>
  </si>
  <si>
    <t>Рушење на постоечки асфалт од коловоз d=7см со утовар и транспорт до локација или депонија посочена од страна на Инвеститорот-Општината.</t>
  </si>
  <si>
    <t>6. КАБЛОВСКА КАНАЛИЗАЦИЈА</t>
  </si>
  <si>
    <t>Конти КАН електро цевка ОД110</t>
  </si>
  <si>
    <t>6. ВКУПНО ЗА КАБЛОВСКА КАНАЛИЗАЦИЈА</t>
  </si>
  <si>
    <t>ВКУПНО за 6. КАБЛОВСКА КАНАЛИЗАЦИЈА:</t>
  </si>
  <si>
    <t>РЕКОНСТРУКЦИЈА НА ДЕЛ ОД УЛИЦА 26-ТИ АПРИЛ ВО БОГДАНЦИ - ОПШТИНА БОГДАНЦИ</t>
  </si>
  <si>
    <t>Набавка,транспорт и вградување на  бетонски рабници 18/24/100, МB40 на темел од МB20 со фугирање.</t>
  </si>
  <si>
    <t>Обележување на трасата за атмосферска канализација од сливници до собирна решетка.</t>
  </si>
  <si>
    <t>Машински ископ на ров со димензии 0.6х1.0м и затрупување на ровот  после поставување на цевките со набивање во слоеви од 30см  до потребна збиеност</t>
  </si>
  <si>
    <t>Набавка транспорт и поставување на ребрасти ПЕ цевки за поставување на електрични и оптички кабли:</t>
  </si>
  <si>
    <t>Конти КАН оптика цвека ОД50</t>
  </si>
  <si>
    <t>Набавка транспорт и поставување на армирано бетонски префабрикувани конусни шахти заедно со монтажа на лиено железен капак, тежок тип, со зглоб, обрач, забетониран во АБ плоча со д=15см кој ќе налегнува на фундамент на конусот од шахтата бетонско дно од д=10см -према даден детал сл.7</t>
  </si>
  <si>
    <t>Комплетна изведба на нова собирна улична решетка со Л=5м, во се према даден детал сл.6</t>
  </si>
  <si>
    <t>Набавка транспорт и  вградување на комплет сливници према даден детал сл.10</t>
  </si>
  <si>
    <t>Набавка транспорт и вградување на нова собирна шахта за атмосферски води комплет со лиено железен капак</t>
  </si>
  <si>
    <t>Набавка, транспорт и поставување на ПЕ коругирана ребраста цевка НД 315-во цената да се земе ископ, слој д=10см песок и затрупување на ровот, детал сл.8</t>
  </si>
  <si>
    <t>ВКУПНО за 7. СООБРАЌАЈНА СИГНАЛИЗАЦИЈА И ОПРЕМА:</t>
  </si>
  <si>
    <t>7. СООБРАЌАЈНА СИГНАЛИЗАЦИЈА И ОПРЕМА</t>
  </si>
  <si>
    <t>7.1 ВЕРТИКАЛНА СИГНАЛИЗАЦИЈА</t>
  </si>
  <si>
    <t>7.2 ХОРИЗОНТАЛНА СИГНАЛИЗАЦИЈА</t>
  </si>
  <si>
    <t>РЕКАПИТУЛАР - Реконструкција на дел од улица 26-ти Април, Општина БОГДАНЦИ</t>
  </si>
  <si>
    <t>СЕВКУПНО БЕЗ ДДВ - Реконструкција на локален пат Турново - Иловица, Општина БОСИЛЕВО</t>
  </si>
  <si>
    <t>РЕКАПИТУЛАР - Реконструкција на локален пат Турново - Иловица, О. БОСИЛЕВО</t>
  </si>
  <si>
    <t>Реконструкција на дел од улица 26-ти Април, Општина БОГДАНЦИ</t>
  </si>
  <si>
    <t>РЕКОНСТРУКЦИЈА НА ЛОКАЛЕН ПАТ ТУРНОВО - ИЛОВИЦА (КМ 0+310,00 - 0+760,00)</t>
  </si>
  <si>
    <t>Набавка, транспорт и вградување на тампонски слој од дробен камен матријал за тротоар dmin=20 см до потребна збиеност</t>
  </si>
  <si>
    <t>БАРАЊЕ ЗА ПОНУДИ - Тендер 9 - Дел 2
Реф. Бр.: LRCP-9034-9210-MK-RFB-A.2.1.9 - Тендер 9 - Дел 2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</si>
  <si>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Набавка транспорт и вградување на земјана канавка  према Детал од Предмер Пресметката</t>
  </si>
  <si>
    <t>Машински ископ на хумус со транспорт на материјалот во депонија посочена од страна на Инвеститорот -Општината.</t>
  </si>
  <si>
    <t>БАРАЊЕ ЗА ПОНУДИ - Тендер 9 - Дел 2
Реф. Бр.: LRCP-9034-9210-MK-RFB-A.2.1.9 - Тендер 9 - Дел 2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</si>
  <si>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 xml:space="preserve">ДЕЛ 2  - РЕКАПИТУЛАР </t>
  </si>
  <si>
    <t xml:space="preserve"> ВКУПНО ДЕЛ 2 (ден. без ДДВ):</t>
  </si>
  <si>
    <t>Реконструкција на локален пат Турново - Иловица, Општина БОСИЛЕВО</t>
  </si>
  <si>
    <t>Нивелирање на постоечките капаци од постоечки шахти до кота на асфалт и нивелирање до потребна кота на улични приклучоци за вода</t>
  </si>
  <si>
    <t>3.10.9.5</t>
  </si>
  <si>
    <t>Ископ на ров (со фино планирање на дното и вградување песок д=10см под цевката, висина на ров 1.5м) за поставување на ПП црево Ф200 и сливници за атмосферска канализација, за одведување на атмосферски води од улицата и постоен канал  до собирна решетка која ќе ги одведе атмосферските води до реципиент.</t>
  </si>
  <si>
    <t>Набавка транспорт и  вградување на ПП црево Ф200 за атмосферска канализација.</t>
  </si>
  <si>
    <t>СЕ ВКУПНО БЕЗ ДДВ - Реконструкција на дел од улица 26-ти Април, Општина БОГДАНЦИ</t>
  </si>
  <si>
    <t>РЕКОНСТРУКЦИЈА НА ДЕЛ ОД УЛИЦА ОД С. ПЕТРОВЕЦ КОН С. ОГЊАНЦИ, КП906 - ОПШТИНА ПЕТРОВЕЦ</t>
  </si>
  <si>
    <t>2.64</t>
  </si>
  <si>
    <t>Попречно сечење на постоечки асфалт до
d=20 см</t>
  </si>
  <si>
    <t>Рушење на постоечки асфалт од коловоз d=10см со утовар и транспорт до локација или депонија посочена од страна на Инвеститорот-Општината.</t>
  </si>
  <si>
    <t>Машински ископ на хумус  со утовар и транспорт до локација или депонија посочена од страна на Инвеститорот -Општината.</t>
  </si>
  <si>
    <t>Машински ископ на земја во тесен откоп  III и IV категорија  со утовар и транспорт до локација или депонија посочена од страна на Инвеститорот -Општината.</t>
  </si>
  <si>
    <t>Изработка на насип (потребниот материјал да се искористи  од Поз.3.2)</t>
  </si>
  <si>
    <t>Планирање и валирање со набивање на подтло</t>
  </si>
  <si>
    <t xml:space="preserve">Изработка и оформување на косини </t>
  </si>
  <si>
    <t>Набавка, транспорт и вградување на тампонски слој од дробен камен матријал  за коловоз dmin=30 см и за тротоари dmin=20 см до потребна збиеност</t>
  </si>
  <si>
    <t>Изработка на стабилизирана банкина д=20см 
изработена од материјал ист како и тампонски материјал со променлива ширина</t>
  </si>
  <si>
    <t xml:space="preserve">Набавка, транспорт и вградување на битуминизиран носив слој БНXС 16а  d=7см </t>
  </si>
  <si>
    <t>4.62</t>
  </si>
  <si>
    <t>Набавка, транспорт и вградување на битуменска емулзија од 0.3-0.5 кг/м2 врз претходно исчистена и обеспрашена површина.</t>
  </si>
  <si>
    <t>Набавка, транспорт и вгардување на бетонски павер елементи д=6см за тротоар поставен на ситен песок од 3-5см</t>
  </si>
  <si>
    <t>Набавка,транспорт и вградување на мали бетонски рабници 8/20/50, МB40 на темел од МB20 со фугирање.</t>
  </si>
  <si>
    <t>4.43</t>
  </si>
  <si>
    <t>Премачкување на слоевите на стар со нов асфалт со РБ200</t>
  </si>
  <si>
    <t>Набавка транспорт и  вградување на полуперфорирана цевка Ф200 поставена во ров  исполнет со филтерски материјал.</t>
  </si>
  <si>
    <t xml:space="preserve">Набавка транспорт и  вградување на комплет вертикални сливници во рабник и нивен приклучок во дренажан цевка према даден детал </t>
  </si>
  <si>
    <t>6.2 ХОРИЗОНТАЛНА СИГНАЛИЗАЦИЈА</t>
  </si>
  <si>
    <t>Набавка, транспорт и монтажа на сообраќајни знаци со облик на круг со дијаметар D=600 mm или осмоаголник со димензии L=600 mm, класа на ретрорефлексија II</t>
  </si>
  <si>
    <t>Набавка, транспорт и поставување на сообраќајни знаци со облик на квадрат со димензии L=600 mm, класа на ретрорефлексија II</t>
  </si>
  <si>
    <t>Набавка, транспорт и монтажа на сообраќајни знаци со облик на круг со дијаметар D=600 mm или осмоаголник со димензии L=600 mm, класа на ретрорефлексија I</t>
  </si>
  <si>
    <t>Набавка, транспорт и поставување на сообраќајни знаци со облик на квадрат со димензии L=600 mm, класа на ретрорефлексија I</t>
  </si>
  <si>
    <t>Парче</t>
  </si>
  <si>
    <t>Набавка, транспорт и поставување на сообраќајни знаци со облик на рамностран триаголник со должина на страните L=900 mm, класа на ретрорефлексија I</t>
  </si>
  <si>
    <t>Набавка, транспорт и поставување на сообраќајни знаци (дополнителна табла) со облик на правоаголник со димензии L=600 mm H=250 mm, класа на ретрорефлексија I</t>
  </si>
  <si>
    <t>6.3 СООБРАЌАЈНА ОПРЕМА</t>
  </si>
  <si>
    <t>РЕКАПИТУЛАР - Реконструкција на улица од с. Петровец до с. Огњанци, КП 906 , Општина ПЕТРОВЕЦ</t>
  </si>
  <si>
    <t>СЕ ВКУПНО БЕЗ ДДВ - Реконструкција на  улица од с. Петровец до с. Огњанци, Општина ПЕТРОВЕЦ</t>
  </si>
  <si>
    <t>Реконструкција на улица од с. Петровец до с. Огњанци, Општина ПЕТРОВЕЦ</t>
  </si>
  <si>
    <t xml:space="preserve">Ископ на ров (со фино планирање на дното и вградување песок д=10см под цевката) за поставување на полуперфорирана цефка Ф200 и сливници за атмосферска канализација, за одведување на атмосферски води од улицата </t>
  </si>
  <si>
    <t>Набавка транспорт и  вградување на цевка Ф200 со изработка на испуст низ косината.</t>
  </si>
  <si>
    <t>Набавка, транспорт и поставување на направи за смирување на сообраќајот - Гумена вештачка издаденост делумно плато со димензии L=2000 mm W=1800 mm и H=65 mm</t>
  </si>
  <si>
    <t>Набавка,транспорт и вградување на мали бетонски рабници 8/15, МB30 на темел од МB20 со фугирање.</t>
  </si>
  <si>
    <t>Набавка, транспорт и поставување на сообраќајни знаци (дополнителна табла) со облик на правоаголник со димензии L=250 mm H=250 mm, класа на ретрорефлексија II</t>
  </si>
  <si>
    <t>Набавка, транспорт и поставување на нестандардни сообраќајни знаци (патоказна табла) со димензии L=900 mm и H=250 mm, класа на ретрорефлексија II</t>
  </si>
  <si>
    <t>10.4</t>
  </si>
  <si>
    <t>Набавка, транспорт и поставување на опрема за означување на работ на коловоз - столпчиња за покажување на насоката на движење (насочници) со димензии L=120 mm и H=1200 mm и рефлектирачки тела</t>
  </si>
  <si>
    <t>Набавка, транспорт, ископ и бетонирање на темели за столпчиња за покажување на насоката на движење (насочници) со бетон МБ20 и димензии 20X20X30 cm</t>
  </si>
  <si>
    <t>m3</t>
  </si>
  <si>
    <t>7. ВКУПНО ЗА СООБРАЌАЈНА СИГНАЛИЗАЦИЈА И ОПРЕМА:</t>
  </si>
  <si>
    <t>6. СООБРАЌАЈНА СИГНАЛИЗАЦИЈА И ОПРЕМА (КМ 0+000,00 - 2+675,00)</t>
  </si>
  <si>
    <r>
      <t xml:space="preserve">Набавка, транспорт и поставување на сообраќајни знаци со облик на рамностран триаголник со должина на страните L=900 mm, класа на ретрорефлексија </t>
    </r>
    <r>
      <rPr>
        <sz val="12"/>
        <color rgb="FFFF0000"/>
        <rFont val="StobiSerif Regular"/>
        <family val="3"/>
      </rPr>
      <t>II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</si>
</sst>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_(* \(#,##0\);_(* &quot;-&quot;_);_(@_)"/>
    <numFmt numFmtId="165" formatCode="_(* #,##0.00_);_(* \(#,##0.00\);_(* &quot;-&quot;??_);_(@_)"/>
    <numFmt numFmtId="166" formatCode="#,##0.00\ _д_е_н_."/>
    <numFmt numFmtId="167" formatCode="_(* #,##0.00_);_(* \(#,##0.00\);_(* &quot;-&quot;_);_(@_)"/>
  </numFmts>
  <fonts count="31" x14ac:knownFonts="1">
    <font>
      <sz val="11"/>
      <color theme="1"/>
      <name val="Calibri"/>
      <family val="2"/>
      <scheme val="minor"/>
    </font>
    <font>
      <sz val="11"/>
      <color indexed="8"/>
      <name val="StobiSerif Regular"/>
      <family val="3"/>
    </font>
    <font>
      <b/>
      <sz val="12"/>
      <name val="StobiSerif Regular"/>
      <family val="3"/>
    </font>
    <font>
      <sz val="12"/>
      <name val="StobiSerif Regular"/>
      <family val="3"/>
    </font>
    <font>
      <b/>
      <sz val="12"/>
      <color indexed="8"/>
      <name val="StobiSerif Regular"/>
      <family val="3"/>
    </font>
    <font>
      <sz val="12"/>
      <name val="Calibri"/>
      <family val="2"/>
      <scheme val="minor"/>
    </font>
    <font>
      <sz val="12"/>
      <color indexed="8"/>
      <name val="StobiSerif Regular"/>
      <family val="3"/>
    </font>
    <font>
      <b/>
      <sz val="12"/>
      <color theme="1"/>
      <name val="StobiSerif Regular"/>
      <family val="3"/>
    </font>
    <font>
      <sz val="12"/>
      <color theme="1"/>
      <name val="StobiSerif Regular"/>
      <family val="3"/>
    </font>
    <font>
      <b/>
      <sz val="11"/>
      <color indexed="8"/>
      <name val="StobiSerif Regular"/>
      <family val="3"/>
    </font>
    <font>
      <sz val="11"/>
      <name val="StobiSerif Regular"/>
      <family val="3"/>
    </font>
    <font>
      <b/>
      <sz val="11"/>
      <name val="StobiSerif Regular"/>
      <family val="3"/>
    </font>
    <font>
      <sz val="12"/>
      <color theme="1"/>
      <name val="Calibri"/>
      <family val="2"/>
      <scheme val="minor"/>
    </font>
    <font>
      <sz val="8"/>
      <name val="Calibri"/>
      <family val="2"/>
      <scheme val="minor"/>
    </font>
    <font>
      <sz val="11"/>
      <color rgb="FFFF0000"/>
      <name val="Calibri"/>
      <family val="2"/>
      <scheme val="minor"/>
    </font>
    <font>
      <b/>
      <sz val="14"/>
      <name val="StobiSerif Regular"/>
      <family val="3"/>
    </font>
    <font>
      <sz val="12"/>
      <color theme="1"/>
      <name val="StobiSerifRegular"/>
    </font>
    <font>
      <sz val="11"/>
      <color theme="1"/>
      <name val="StobiSerifRegular"/>
    </font>
    <font>
      <b/>
      <sz val="12"/>
      <color indexed="8"/>
      <name val="StobiSerifRegular"/>
    </font>
    <font>
      <b/>
      <sz val="12"/>
      <color theme="1"/>
      <name val="StobiSerifRegular"/>
    </font>
    <font>
      <sz val="12"/>
      <name val="Arial"/>
      <family val="2"/>
      <charset val="204"/>
    </font>
    <font>
      <b/>
      <sz val="12"/>
      <color theme="1"/>
      <name val="StobiSerifRegular"/>
      <charset val="204"/>
    </font>
    <font>
      <b/>
      <sz val="14"/>
      <color theme="1"/>
      <name val="StobiSerif Regular"/>
      <family val="3"/>
    </font>
    <font>
      <sz val="11"/>
      <name val="Calibri"/>
      <family val="2"/>
      <scheme val="minor"/>
    </font>
    <font>
      <sz val="11"/>
      <color rgb="FF00B050"/>
      <name val="StobiSerif Regular"/>
      <family val="3"/>
    </font>
    <font>
      <sz val="11"/>
      <color rgb="FF00B050"/>
      <name val="Calibri"/>
      <family val="2"/>
      <scheme val="minor"/>
    </font>
    <font>
      <sz val="12"/>
      <color rgb="FF00B050"/>
      <name val="Calibri"/>
      <family val="2"/>
    </font>
    <font>
      <sz val="10"/>
      <name val="Arial"/>
      <family val="2"/>
      <charset val="204"/>
    </font>
    <font>
      <i/>
      <sz val="11"/>
      <color rgb="FF00B050"/>
      <name val="Calibri"/>
      <family val="2"/>
      <charset val="204"/>
      <scheme val="minor"/>
    </font>
    <font>
      <sz val="11"/>
      <color theme="1"/>
      <name val="StobiSerif Regular"/>
      <family val="3"/>
    </font>
    <font>
      <sz val="12"/>
      <color rgb="FFFF0000"/>
      <name val="StobiSerif Regular"/>
      <family val="3"/>
    </font>
  </fonts>
  <fills count="3">
    <fill>
      <patternFill patternType="none"/>
    </fill>
    <fill>
      <patternFill patternType="gray125"/>
    </fill>
    <fill>
      <patternFill patternType="solid">
        <fgColor theme="0"/>
        <bgColor indexed="64"/>
      </patternFill>
    </fill>
  </fills>
  <borders count="56">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bottom/>
      <diagonal/>
    </border>
    <border>
      <left style="thin">
        <color indexed="64"/>
      </left>
      <right/>
      <top style="medium">
        <color indexed="64"/>
      </top>
      <bottom/>
      <diagonal/>
    </border>
    <border>
      <left style="medium">
        <color indexed="64"/>
      </left>
      <right style="thin">
        <color indexed="64"/>
      </right>
      <top/>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s>
  <cellStyleXfs count="3">
    <xf numFmtId="0" fontId="0" fillId="0" borderId="0"/>
    <xf numFmtId="0" fontId="20" fillId="0" borderId="0"/>
    <xf numFmtId="0" fontId="27" fillId="0" borderId="0" applyNumberFormat="0" applyFont="0" applyFill="0" applyBorder="0" applyAlignment="0" applyProtection="0">
      <alignment vertical="top"/>
    </xf>
  </cellStyleXfs>
  <cellXfs count="397">
    <xf numFmtId="0" fontId="0" fillId="0" borderId="0" xfId="0"/>
    <xf numFmtId="0" fontId="1" fillId="2" borderId="0" xfId="0" applyFont="1" applyFill="1"/>
    <xf numFmtId="0" fontId="0" fillId="2" borderId="0" xfId="0" applyFill="1"/>
    <xf numFmtId="0" fontId="1" fillId="2" borderId="0" xfId="0" applyFont="1" applyFill="1" applyAlignment="1">
      <alignment wrapText="1"/>
    </xf>
    <xf numFmtId="4" fontId="5" fillId="2" borderId="0" xfId="0" applyNumberFormat="1" applyFont="1" applyFill="1" applyAlignment="1">
      <alignment vertical="center" wrapText="1"/>
    </xf>
    <xf numFmtId="4" fontId="2" fillId="2" borderId="16" xfId="0" applyNumberFormat="1" applyFont="1" applyFill="1" applyBorder="1" applyAlignment="1">
      <alignment horizontal="center" vertical="center" wrapText="1"/>
    </xf>
    <xf numFmtId="0" fontId="0" fillId="2" borderId="0" xfId="0" applyFill="1" applyAlignment="1">
      <alignment wrapText="1"/>
    </xf>
    <xf numFmtId="0" fontId="0" fillId="0" borderId="0" xfId="0" applyAlignment="1">
      <alignment wrapText="1"/>
    </xf>
    <xf numFmtId="0" fontId="3" fillId="2" borderId="10" xfId="0" applyFont="1" applyFill="1" applyBorder="1" applyAlignment="1">
      <alignment vertical="center" wrapText="1"/>
    </xf>
    <xf numFmtId="0" fontId="3" fillId="2" borderId="15" xfId="0" applyFont="1" applyFill="1" applyBorder="1" applyAlignment="1">
      <alignment horizontal="center" vertical="center" wrapText="1"/>
    </xf>
    <xf numFmtId="0" fontId="3" fillId="2" borderId="10" xfId="0" applyFont="1" applyFill="1" applyBorder="1" applyAlignment="1">
      <alignment horizontal="center" vertical="center" wrapText="1"/>
    </xf>
    <xf numFmtId="166" fontId="9" fillId="2" borderId="0" xfId="0" applyNumberFormat="1" applyFont="1" applyFill="1" applyAlignment="1">
      <alignment horizontal="center"/>
    </xf>
    <xf numFmtId="0" fontId="3" fillId="2" borderId="9" xfId="0" applyFont="1" applyFill="1" applyBorder="1" applyAlignment="1">
      <alignment vertical="center" wrapText="1"/>
    </xf>
    <xf numFmtId="4" fontId="11" fillId="2" borderId="0" xfId="0" applyNumberFormat="1" applyFont="1" applyFill="1" applyAlignment="1">
      <alignment horizontal="center" vertical="center" wrapText="1"/>
    </xf>
    <xf numFmtId="0" fontId="12" fillId="0" borderId="0" xfId="0" applyFont="1"/>
    <xf numFmtId="0" fontId="2" fillId="2" borderId="32" xfId="0" applyFont="1" applyFill="1" applyBorder="1" applyAlignment="1">
      <alignment horizontal="center" vertical="center" wrapText="1"/>
    </xf>
    <xf numFmtId="4" fontId="3" fillId="2" borderId="13" xfId="0" applyNumberFormat="1" applyFont="1" applyFill="1" applyBorder="1" applyAlignment="1">
      <alignment horizontal="right" wrapText="1"/>
    </xf>
    <xf numFmtId="0" fontId="14" fillId="2" borderId="0" xfId="0" applyFont="1" applyFill="1" applyAlignment="1">
      <alignment wrapText="1"/>
    </xf>
    <xf numFmtId="0" fontId="14" fillId="0" borderId="0" xfId="0" applyFont="1" applyAlignment="1">
      <alignment wrapText="1"/>
    </xf>
    <xf numFmtId="0" fontId="3" fillId="2" borderId="13" xfId="0" applyFont="1" applyFill="1" applyBorder="1" applyAlignment="1">
      <alignment horizontal="right" wrapText="1"/>
    </xf>
    <xf numFmtId="0" fontId="3" fillId="2" borderId="12" xfId="0" applyFont="1" applyFill="1" applyBorder="1" applyAlignment="1">
      <alignment horizontal="center" vertical="center" wrapText="1"/>
    </xf>
    <xf numFmtId="0" fontId="8" fillId="2" borderId="10" xfId="0" applyFont="1" applyFill="1" applyBorder="1" applyAlignment="1">
      <alignment vertical="center" wrapText="1"/>
    </xf>
    <xf numFmtId="0" fontId="8" fillId="2" borderId="10" xfId="0" applyFont="1" applyFill="1" applyBorder="1" applyAlignment="1">
      <alignment horizontal="right" wrapText="1"/>
    </xf>
    <xf numFmtId="0" fontId="8" fillId="2" borderId="16" xfId="0" applyFont="1" applyFill="1" applyBorder="1" applyAlignment="1">
      <alignment vertical="center" wrapText="1"/>
    </xf>
    <xf numFmtId="0" fontId="8" fillId="2" borderId="16" xfId="0" applyFont="1" applyFill="1" applyBorder="1" applyAlignment="1">
      <alignment horizontal="right" wrapText="1"/>
    </xf>
    <xf numFmtId="0" fontId="3" fillId="2" borderId="16" xfId="0" applyFont="1" applyFill="1" applyBorder="1" applyAlignment="1">
      <alignment horizontal="right" wrapText="1"/>
    </xf>
    <xf numFmtId="0" fontId="3" fillId="2" borderId="13" xfId="0" applyFont="1" applyFill="1" applyBorder="1" applyAlignment="1">
      <alignment vertical="center" wrapText="1"/>
    </xf>
    <xf numFmtId="0" fontId="8" fillId="2" borderId="13" xfId="0" applyFont="1" applyFill="1" applyBorder="1" applyAlignment="1">
      <alignment vertical="center" wrapText="1"/>
    </xf>
    <xf numFmtId="0" fontId="8" fillId="2" borderId="13" xfId="0" applyFont="1" applyFill="1" applyBorder="1" applyAlignment="1">
      <alignment horizontal="right" wrapText="1"/>
    </xf>
    <xf numFmtId="49" fontId="3" fillId="2" borderId="13" xfId="0" applyNumberFormat="1" applyFont="1" applyFill="1" applyBorder="1" applyAlignment="1">
      <alignment horizontal="center" vertical="center" wrapText="1"/>
    </xf>
    <xf numFmtId="2" fontId="3" fillId="2" borderId="10" xfId="0" applyNumberFormat="1"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2" fillId="2" borderId="9" xfId="0" applyFont="1" applyFill="1" applyBorder="1" applyAlignment="1">
      <alignment horizontal="center" vertical="center" wrapText="1"/>
    </xf>
    <xf numFmtId="1" fontId="3" fillId="2" borderId="12" xfId="0" applyNumberFormat="1" applyFont="1" applyFill="1" applyBorder="1" applyAlignment="1">
      <alignment horizontal="center" vertical="center" wrapText="1"/>
    </xf>
    <xf numFmtId="0" fontId="3" fillId="2" borderId="13" xfId="0" applyFont="1" applyFill="1" applyBorder="1" applyAlignment="1">
      <alignment horizontal="center" vertical="center" wrapText="1"/>
    </xf>
    <xf numFmtId="0" fontId="5" fillId="2" borderId="0" xfId="0" applyFont="1" applyFill="1" applyAlignment="1">
      <alignment vertical="center" wrapText="1"/>
    </xf>
    <xf numFmtId="0" fontId="2" fillId="2" borderId="16" xfId="0" applyFont="1" applyFill="1" applyBorder="1" applyAlignment="1">
      <alignment horizontal="center" vertical="center" wrapText="1"/>
    </xf>
    <xf numFmtId="1" fontId="2" fillId="2" borderId="16" xfId="0" applyNumberFormat="1" applyFont="1" applyFill="1" applyBorder="1" applyAlignment="1">
      <alignment horizontal="center" vertical="center" wrapText="1"/>
    </xf>
    <xf numFmtId="164" fontId="2" fillId="2" borderId="17" xfId="0" applyNumberFormat="1" applyFont="1" applyFill="1" applyBorder="1" applyAlignment="1">
      <alignment horizontal="center" vertical="center" wrapText="1"/>
    </xf>
    <xf numFmtId="0" fontId="2" fillId="2" borderId="31" xfId="0" applyFont="1" applyFill="1" applyBorder="1" applyAlignment="1">
      <alignment horizontal="center" vertical="center" wrapText="1"/>
    </xf>
    <xf numFmtId="1" fontId="2" fillId="2" borderId="32" xfId="0" applyNumberFormat="1" applyFont="1" applyFill="1" applyBorder="1" applyAlignment="1">
      <alignment horizontal="center" vertical="center" wrapText="1"/>
    </xf>
    <xf numFmtId="1" fontId="2" fillId="2" borderId="33" xfId="0" applyNumberFormat="1" applyFont="1" applyFill="1" applyBorder="1" applyAlignment="1">
      <alignment horizontal="center" vertical="center" wrapText="1"/>
    </xf>
    <xf numFmtId="0" fontId="2" fillId="2" borderId="25" xfId="0" applyFont="1" applyFill="1" applyBorder="1" applyAlignment="1">
      <alignment horizontal="center" vertical="center" wrapText="1"/>
    </xf>
    <xf numFmtId="164" fontId="3" fillId="2" borderId="17" xfId="0" applyNumberFormat="1" applyFont="1" applyFill="1" applyBorder="1" applyAlignment="1">
      <alignment horizontal="right" wrapText="1"/>
    </xf>
    <xf numFmtId="164" fontId="3" fillId="2" borderId="11" xfId="0" applyNumberFormat="1" applyFont="1" applyFill="1" applyBorder="1" applyAlignment="1">
      <alignment horizontal="right" wrapText="1"/>
    </xf>
    <xf numFmtId="164" fontId="3" fillId="2" borderId="14" xfId="0" applyNumberFormat="1" applyFont="1" applyFill="1" applyBorder="1" applyAlignment="1">
      <alignment horizontal="right" wrapText="1"/>
    </xf>
    <xf numFmtId="0" fontId="2" fillId="2" borderId="18" xfId="0" applyFont="1" applyFill="1" applyBorder="1" applyAlignment="1">
      <alignment vertical="center" wrapText="1"/>
    </xf>
    <xf numFmtId="0" fontId="2" fillId="2" borderId="19" xfId="0" applyFont="1" applyFill="1" applyBorder="1" applyAlignment="1">
      <alignment vertical="center" wrapText="1"/>
    </xf>
    <xf numFmtId="0" fontId="3" fillId="2" borderId="16" xfId="0" applyFont="1" applyFill="1" applyBorder="1" applyAlignment="1">
      <alignment vertical="center" wrapText="1"/>
    </xf>
    <xf numFmtId="0" fontId="7" fillId="2" borderId="4" xfId="0" applyFont="1" applyFill="1" applyBorder="1" applyAlignment="1">
      <alignment horizontal="right" wrapText="1"/>
    </xf>
    <xf numFmtId="0" fontId="7" fillId="2" borderId="5" xfId="0" applyFont="1" applyFill="1" applyBorder="1" applyAlignment="1">
      <alignment horizontal="right" wrapText="1"/>
    </xf>
    <xf numFmtId="0" fontId="2" fillId="2" borderId="22" xfId="0" applyFont="1" applyFill="1" applyBorder="1" applyAlignment="1">
      <alignment vertical="center" wrapText="1"/>
    </xf>
    <xf numFmtId="0" fontId="7" fillId="2" borderId="37" xfId="0" applyFont="1" applyFill="1" applyBorder="1" applyAlignment="1">
      <alignment horizontal="right" wrapText="1"/>
    </xf>
    <xf numFmtId="0" fontId="7" fillId="2" borderId="30"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0" xfId="0" applyFont="1" applyFill="1" applyAlignment="1">
      <alignment horizontal="left" vertical="center" wrapText="1"/>
    </xf>
    <xf numFmtId="1" fontId="10" fillId="2" borderId="0" xfId="0" applyNumberFormat="1" applyFont="1" applyFill="1" applyAlignment="1">
      <alignment horizontal="right" vertical="center" wrapText="1"/>
    </xf>
    <xf numFmtId="164" fontId="10" fillId="2" borderId="0" xfId="0" applyNumberFormat="1" applyFont="1" applyFill="1" applyAlignment="1">
      <alignment vertical="center" wrapText="1"/>
    </xf>
    <xf numFmtId="2" fontId="3" fillId="2" borderId="9" xfId="0" applyNumberFormat="1" applyFont="1" applyFill="1" applyBorder="1" applyAlignment="1">
      <alignment vertical="center" wrapText="1"/>
    </xf>
    <xf numFmtId="2" fontId="3" fillId="2" borderId="10" xfId="0" applyNumberFormat="1" applyFont="1" applyFill="1" applyBorder="1" applyAlignment="1">
      <alignment vertical="center" wrapText="1"/>
    </xf>
    <xf numFmtId="3" fontId="3" fillId="2" borderId="9" xfId="0" applyNumberFormat="1" applyFont="1" applyFill="1" applyBorder="1" applyAlignment="1">
      <alignment horizontal="center" vertical="center" wrapText="1"/>
    </xf>
    <xf numFmtId="2" fontId="2" fillId="2" borderId="30"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4" fontId="2" fillId="2" borderId="10" xfId="0" applyNumberFormat="1" applyFont="1" applyFill="1" applyBorder="1" applyAlignment="1">
      <alignment horizontal="left" vertical="center" wrapText="1"/>
    </xf>
    <xf numFmtId="1" fontId="2" fillId="2" borderId="10" xfId="0" applyNumberFormat="1" applyFont="1" applyFill="1" applyBorder="1" applyAlignment="1">
      <alignment horizontal="right" vertical="center" wrapText="1"/>
    </xf>
    <xf numFmtId="2" fontId="2" fillId="2" borderId="10" xfId="0" applyNumberFormat="1" applyFont="1" applyFill="1" applyBorder="1" applyAlignment="1">
      <alignment vertical="center" wrapText="1"/>
    </xf>
    <xf numFmtId="4" fontId="2" fillId="2" borderId="10" xfId="0" applyNumberFormat="1" applyFont="1" applyFill="1" applyBorder="1" applyAlignment="1">
      <alignment vertical="center" wrapText="1"/>
    </xf>
    <xf numFmtId="164" fontId="3" fillId="2" borderId="17" xfId="0" applyNumberFormat="1" applyFont="1" applyFill="1" applyBorder="1" applyAlignment="1">
      <alignment vertical="center" wrapText="1"/>
    </xf>
    <xf numFmtId="164" fontId="3" fillId="2" borderId="11" xfId="0" applyNumberFormat="1" applyFont="1" applyFill="1" applyBorder="1" applyAlignment="1">
      <alignment vertical="center" wrapText="1"/>
    </xf>
    <xf numFmtId="164" fontId="3" fillId="2" borderId="10" xfId="0" applyNumberFormat="1" applyFont="1" applyFill="1" applyBorder="1" applyAlignment="1">
      <alignment horizontal="right" wrapText="1"/>
    </xf>
    <xf numFmtId="0" fontId="8" fillId="2" borderId="1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right" wrapText="1"/>
    </xf>
    <xf numFmtId="4" fontId="3" fillId="2" borderId="10" xfId="0" applyNumberFormat="1" applyFont="1" applyFill="1" applyBorder="1" applyAlignment="1">
      <alignment horizontal="right" wrapText="1"/>
    </xf>
    <xf numFmtId="49" fontId="3" fillId="2" borderId="10" xfId="0" applyNumberFormat="1" applyFont="1" applyFill="1" applyBorder="1" applyAlignment="1">
      <alignment horizontal="center" vertical="center" wrapText="1"/>
    </xf>
    <xf numFmtId="1" fontId="3" fillId="2" borderId="9" xfId="0" applyNumberFormat="1" applyFont="1" applyFill="1" applyBorder="1" applyAlignment="1">
      <alignment horizontal="center" vertical="center" wrapText="1"/>
    </xf>
    <xf numFmtId="49" fontId="3" fillId="2" borderId="16" xfId="0" applyNumberFormat="1" applyFont="1" applyFill="1" applyBorder="1" applyAlignment="1">
      <alignment horizontal="center" vertical="center" wrapText="1"/>
    </xf>
    <xf numFmtId="164" fontId="3" fillId="2" borderId="16" xfId="0" applyNumberFormat="1" applyFont="1" applyFill="1" applyBorder="1" applyAlignment="1">
      <alignment horizontal="right" wrapText="1"/>
    </xf>
    <xf numFmtId="164" fontId="3" fillId="2" borderId="13" xfId="0" applyNumberFormat="1" applyFont="1" applyFill="1" applyBorder="1" applyAlignment="1">
      <alignment horizontal="right" wrapText="1"/>
    </xf>
    <xf numFmtId="43" fontId="3" fillId="2" borderId="16" xfId="0" applyNumberFormat="1" applyFont="1" applyFill="1" applyBorder="1" applyAlignment="1">
      <alignment horizontal="right" wrapText="1"/>
    </xf>
    <xf numFmtId="43" fontId="3" fillId="2" borderId="10" xfId="0" applyNumberFormat="1" applyFont="1" applyFill="1" applyBorder="1" applyAlignment="1">
      <alignment horizontal="right" wrapText="1"/>
    </xf>
    <xf numFmtId="43" fontId="3" fillId="2" borderId="13" xfId="0" applyNumberFormat="1" applyFont="1" applyFill="1" applyBorder="1" applyAlignment="1">
      <alignment horizontal="right" wrapText="1"/>
    </xf>
    <xf numFmtId="0" fontId="3" fillId="2" borderId="8" xfId="0" applyFont="1" applyFill="1" applyBorder="1" applyAlignment="1">
      <alignment vertical="center" wrapText="1"/>
    </xf>
    <xf numFmtId="164" fontId="3" fillId="2" borderId="8" xfId="0" applyNumberFormat="1" applyFont="1" applyFill="1" applyBorder="1" applyAlignment="1">
      <alignment horizontal="right" wrapText="1"/>
    </xf>
    <xf numFmtId="1" fontId="3" fillId="2" borderId="7" xfId="0" applyNumberFormat="1" applyFont="1" applyFill="1" applyBorder="1" applyAlignment="1">
      <alignment horizontal="center" vertical="center" wrapText="1"/>
    </xf>
    <xf numFmtId="49" fontId="3" fillId="2" borderId="8" xfId="0" applyNumberFormat="1" applyFont="1" applyFill="1" applyBorder="1" applyAlignment="1">
      <alignment horizontal="center" vertical="center" wrapText="1"/>
    </xf>
    <xf numFmtId="43" fontId="3" fillId="2" borderId="8" xfId="0" applyNumberFormat="1" applyFont="1" applyFill="1" applyBorder="1" applyAlignment="1">
      <alignment horizontal="right" wrapText="1"/>
    </xf>
    <xf numFmtId="0" fontId="1" fillId="0" borderId="0" xfId="0" applyFont="1"/>
    <xf numFmtId="0" fontId="10" fillId="0" borderId="0" xfId="0" applyFont="1" applyAlignment="1">
      <alignment horizontal="center" vertical="center" wrapText="1"/>
    </xf>
    <xf numFmtId="0" fontId="2" fillId="0" borderId="0" xfId="0" applyFont="1" applyAlignment="1" applyProtection="1">
      <alignment horizontal="left" vertical="top" wrapText="1"/>
      <protection locked="0"/>
    </xf>
    <xf numFmtId="4" fontId="11" fillId="0" borderId="0" xfId="0" applyNumberFormat="1" applyFont="1" applyAlignment="1">
      <alignment horizontal="center" vertical="center" wrapText="1"/>
    </xf>
    <xf numFmtId="1" fontId="10" fillId="0" borderId="0" xfId="0" applyNumberFormat="1" applyFont="1" applyAlignment="1">
      <alignment horizontal="right" vertical="center" wrapText="1"/>
    </xf>
    <xf numFmtId="164" fontId="10" fillId="0" borderId="0" xfId="0" applyNumberFormat="1" applyFont="1" applyAlignment="1">
      <alignment vertical="center" wrapText="1"/>
    </xf>
    <xf numFmtId="0" fontId="3" fillId="2" borderId="23" xfId="0" applyFont="1" applyFill="1" applyBorder="1" applyAlignment="1">
      <alignment horizontal="center" vertical="center" wrapText="1"/>
    </xf>
    <xf numFmtId="164" fontId="3" fillId="2" borderId="24" xfId="0" applyNumberFormat="1" applyFont="1" applyFill="1" applyBorder="1" applyAlignment="1">
      <alignment vertical="center" wrapText="1"/>
    </xf>
    <xf numFmtId="2" fontId="2" fillId="2" borderId="16" xfId="0" applyNumberFormat="1" applyFont="1" applyFill="1" applyBorder="1" applyAlignment="1">
      <alignment horizontal="left" vertical="center" wrapText="1"/>
    </xf>
    <xf numFmtId="4" fontId="2" fillId="2" borderId="16" xfId="0" applyNumberFormat="1" applyFont="1" applyFill="1" applyBorder="1" applyAlignment="1">
      <alignment horizontal="left" vertical="center" wrapText="1"/>
    </xf>
    <xf numFmtId="0" fontId="8" fillId="2" borderId="9" xfId="0" applyFont="1" applyFill="1" applyBorder="1" applyAlignment="1">
      <alignment horizontal="center" vertical="center" wrapText="1"/>
    </xf>
    <xf numFmtId="49" fontId="8" fillId="2" borderId="10" xfId="0" applyNumberFormat="1" applyFont="1" applyFill="1" applyBorder="1" applyAlignment="1">
      <alignment horizontal="center" vertical="center" wrapText="1"/>
    </xf>
    <xf numFmtId="1" fontId="3" fillId="2" borderId="15" xfId="0" applyNumberFormat="1" applyFont="1" applyFill="1" applyBorder="1" applyAlignment="1">
      <alignment horizontal="center" vertical="center" wrapText="1"/>
    </xf>
    <xf numFmtId="164" fontId="3" fillId="2" borderId="34" xfId="0" applyNumberFormat="1" applyFont="1" applyFill="1" applyBorder="1" applyAlignment="1">
      <alignment horizontal="right" wrapText="1"/>
    </xf>
    <xf numFmtId="0" fontId="3" fillId="2" borderId="8" xfId="0" applyFont="1" applyFill="1" applyBorder="1" applyAlignment="1">
      <alignment horizontal="right" wrapText="1"/>
    </xf>
    <xf numFmtId="4" fontId="3" fillId="2" borderId="8" xfId="0" applyNumberFormat="1" applyFont="1" applyFill="1" applyBorder="1" applyAlignment="1">
      <alignment horizontal="right" wrapText="1"/>
    </xf>
    <xf numFmtId="0" fontId="3" fillId="2" borderId="5" xfId="0" applyFont="1" applyFill="1" applyBorder="1" applyAlignment="1">
      <alignment vertical="center" wrapText="1"/>
    </xf>
    <xf numFmtId="0" fontId="0" fillId="2" borderId="5" xfId="0" applyFill="1" applyBorder="1" applyAlignment="1">
      <alignment wrapText="1"/>
    </xf>
    <xf numFmtId="0" fontId="0" fillId="2" borderId="6" xfId="0" applyFill="1" applyBorder="1" applyAlignment="1">
      <alignment wrapText="1"/>
    </xf>
    <xf numFmtId="0" fontId="3" fillId="2" borderId="16"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6" fillId="2" borderId="0" xfId="0" applyFont="1" applyFill="1"/>
    <xf numFmtId="0" fontId="12" fillId="2" borderId="0" xfId="0" applyFont="1" applyFill="1"/>
    <xf numFmtId="0" fontId="16" fillId="0" borderId="0" xfId="0" applyFont="1"/>
    <xf numFmtId="0" fontId="17" fillId="0" borderId="0" xfId="0" applyFont="1"/>
    <xf numFmtId="164" fontId="18" fillId="0" borderId="34" xfId="0" applyNumberFormat="1" applyFont="1" applyBorder="1"/>
    <xf numFmtId="0" fontId="7" fillId="2" borderId="5" xfId="0" applyFont="1" applyFill="1" applyBorder="1" applyAlignment="1">
      <alignment horizontal="center" vertical="center" wrapText="1"/>
    </xf>
    <xf numFmtId="164" fontId="3" fillId="2" borderId="42" xfId="0" applyNumberFormat="1" applyFont="1" applyFill="1" applyBorder="1" applyAlignment="1">
      <alignment vertical="center" wrapText="1"/>
    </xf>
    <xf numFmtId="0" fontId="3" fillId="2" borderId="29" xfId="0" applyFont="1" applyFill="1" applyBorder="1" applyAlignment="1">
      <alignment vertical="center" wrapText="1"/>
    </xf>
    <xf numFmtId="0" fontId="3" fillId="2" borderId="38" xfId="0" applyFont="1" applyFill="1" applyBorder="1" applyAlignment="1">
      <alignment vertical="center" wrapText="1"/>
    </xf>
    <xf numFmtId="2" fontId="2" fillId="2" borderId="38" xfId="0" applyNumberFormat="1" applyFont="1" applyFill="1" applyBorder="1" applyAlignment="1">
      <alignment horizontal="left" vertical="center" wrapText="1"/>
    </xf>
    <xf numFmtId="164" fontId="3" fillId="2" borderId="43" xfId="0" applyNumberFormat="1" applyFont="1" applyFill="1" applyBorder="1" applyAlignment="1">
      <alignment horizontal="right" vertical="center" wrapText="1"/>
    </xf>
    <xf numFmtId="0" fontId="3" fillId="2" borderId="30" xfId="0" applyFont="1" applyFill="1" applyBorder="1" applyAlignment="1">
      <alignment vertical="center" wrapText="1"/>
    </xf>
    <xf numFmtId="165" fontId="14" fillId="2" borderId="0" xfId="0" applyNumberFormat="1" applyFont="1" applyFill="1" applyAlignment="1">
      <alignment wrapText="1"/>
    </xf>
    <xf numFmtId="0" fontId="7" fillId="2" borderId="30" xfId="0" applyFont="1" applyFill="1" applyBorder="1" applyAlignment="1">
      <alignment horizontal="right" wrapText="1"/>
    </xf>
    <xf numFmtId="164" fontId="2" fillId="2" borderId="44" xfId="0" applyNumberFormat="1" applyFont="1" applyFill="1" applyBorder="1" applyAlignment="1">
      <alignment horizontal="right" vertical="center" wrapText="1"/>
    </xf>
    <xf numFmtId="43" fontId="3" fillId="2" borderId="22" xfId="0" applyNumberFormat="1" applyFont="1" applyFill="1" applyBorder="1" applyAlignment="1">
      <alignment horizontal="right" wrapText="1"/>
    </xf>
    <xf numFmtId="0" fontId="3" fillId="2" borderId="22" xfId="0" applyFont="1" applyFill="1" applyBorder="1" applyAlignment="1">
      <alignment vertical="center" wrapText="1"/>
    </xf>
    <xf numFmtId="0" fontId="2" fillId="2" borderId="23" xfId="0" applyFont="1" applyFill="1" applyBorder="1" applyAlignment="1">
      <alignment vertical="center" wrapText="1"/>
    </xf>
    <xf numFmtId="0" fontId="0" fillId="2" borderId="30" xfId="0" applyFill="1" applyBorder="1" applyAlignment="1">
      <alignment wrapText="1"/>
    </xf>
    <xf numFmtId="0" fontId="0" fillId="2" borderId="44" xfId="0" applyFill="1" applyBorder="1" applyAlignment="1">
      <alignment wrapText="1"/>
    </xf>
    <xf numFmtId="0" fontId="3" fillId="2" borderId="21" xfId="0" applyFont="1" applyFill="1" applyBorder="1" applyAlignment="1">
      <alignment horizontal="center" vertical="center" wrapText="1"/>
    </xf>
    <xf numFmtId="2" fontId="6" fillId="2" borderId="22" xfId="0" applyNumberFormat="1" applyFont="1" applyFill="1" applyBorder="1" applyAlignment="1">
      <alignment horizontal="center" vertical="center" wrapText="1"/>
    </xf>
    <xf numFmtId="0" fontId="3" fillId="2" borderId="22" xfId="0" applyFont="1" applyFill="1" applyBorder="1" applyAlignment="1">
      <alignment horizontal="right" wrapText="1"/>
    </xf>
    <xf numFmtId="0" fontId="3" fillId="2" borderId="37" xfId="0" applyFont="1" applyFill="1" applyBorder="1" applyAlignment="1">
      <alignment vertical="center" wrapText="1"/>
    </xf>
    <xf numFmtId="164" fontId="17" fillId="0" borderId="0" xfId="0" applyNumberFormat="1" applyFont="1"/>
    <xf numFmtId="2" fontId="18" fillId="0" borderId="23" xfId="0" applyNumberFormat="1" applyFont="1" applyBorder="1" applyAlignment="1">
      <alignment horizontal="center" vertical="center"/>
    </xf>
    <xf numFmtId="9" fontId="18" fillId="0" borderId="23" xfId="0" applyNumberFormat="1" applyFont="1" applyBorder="1" applyAlignment="1">
      <alignment horizontal="center" vertical="center" wrapText="1"/>
    </xf>
    <xf numFmtId="2" fontId="18" fillId="0" borderId="24" xfId="0" applyNumberFormat="1" applyFont="1" applyBorder="1" applyAlignment="1">
      <alignment horizontal="center" vertical="center"/>
    </xf>
    <xf numFmtId="164" fontId="18" fillId="0" borderId="10" xfId="0" applyNumberFormat="1" applyFont="1" applyBorder="1"/>
    <xf numFmtId="164" fontId="18" fillId="0" borderId="11" xfId="0" applyNumberFormat="1" applyFont="1" applyBorder="1"/>
    <xf numFmtId="0" fontId="8" fillId="2" borderId="15" xfId="0" applyFont="1" applyFill="1" applyBorder="1" applyAlignment="1">
      <alignment horizontal="center" vertical="center" wrapText="1"/>
    </xf>
    <xf numFmtId="49" fontId="8" fillId="2" borderId="16" xfId="0" applyNumberFormat="1" applyFont="1" applyFill="1" applyBorder="1" applyAlignment="1">
      <alignment horizontal="center" vertical="center" wrapText="1"/>
    </xf>
    <xf numFmtId="43" fontId="8" fillId="2" borderId="16" xfId="0" applyNumberFormat="1" applyFont="1" applyFill="1" applyBorder="1" applyAlignment="1">
      <alignment horizontal="right" wrapText="1"/>
    </xf>
    <xf numFmtId="43" fontId="8" fillId="2" borderId="10" xfId="0" applyNumberFormat="1" applyFont="1" applyFill="1" applyBorder="1" applyAlignment="1">
      <alignment horizontal="right" wrapText="1"/>
    </xf>
    <xf numFmtId="0" fontId="8" fillId="2" borderId="12" xfId="0" applyFont="1" applyFill="1" applyBorder="1" applyAlignment="1">
      <alignment horizontal="center" vertical="center" wrapText="1"/>
    </xf>
    <xf numFmtId="49" fontId="8" fillId="2" borderId="13" xfId="0" applyNumberFormat="1" applyFont="1" applyFill="1" applyBorder="1" applyAlignment="1">
      <alignment horizontal="center" vertical="center" wrapText="1"/>
    </xf>
    <xf numFmtId="43" fontId="8" fillId="2" borderId="13" xfId="0" applyNumberFormat="1" applyFont="1" applyFill="1" applyBorder="1" applyAlignment="1">
      <alignment horizontal="right" wrapText="1"/>
    </xf>
    <xf numFmtId="4" fontId="8" fillId="2" borderId="16" xfId="0" applyNumberFormat="1" applyFont="1" applyFill="1" applyBorder="1" applyAlignment="1">
      <alignment horizontal="right" wrapText="1"/>
    </xf>
    <xf numFmtId="4" fontId="8" fillId="2" borderId="10" xfId="0" applyNumberFormat="1" applyFont="1" applyFill="1" applyBorder="1" applyAlignment="1">
      <alignment horizontal="right" wrapText="1"/>
    </xf>
    <xf numFmtId="4" fontId="8" fillId="2" borderId="13" xfId="0" applyNumberFormat="1" applyFont="1" applyFill="1" applyBorder="1" applyAlignment="1">
      <alignment horizontal="right" wrapText="1"/>
    </xf>
    <xf numFmtId="164" fontId="18" fillId="0" borderId="45" xfId="0" applyNumberFormat="1" applyFont="1" applyBorder="1"/>
    <xf numFmtId="164" fontId="18" fillId="0" borderId="38" xfId="0" applyNumberFormat="1" applyFont="1" applyBorder="1"/>
    <xf numFmtId="0" fontId="7" fillId="2" borderId="41" xfId="0" applyFont="1" applyFill="1" applyBorder="1" applyAlignment="1">
      <alignment horizontal="center" vertical="center" wrapText="1"/>
    </xf>
    <xf numFmtId="0" fontId="7" fillId="2" borderId="0" xfId="0" applyFont="1" applyFill="1" applyAlignment="1">
      <alignment horizontal="center" vertical="center" wrapText="1"/>
    </xf>
    <xf numFmtId="0" fontId="8" fillId="2" borderId="10" xfId="0" applyFont="1" applyFill="1" applyBorder="1" applyAlignment="1">
      <alignment horizontal="left" vertical="center" wrapText="1"/>
    </xf>
    <xf numFmtId="164" fontId="2" fillId="2" borderId="43" xfId="0" applyNumberFormat="1" applyFont="1" applyFill="1" applyBorder="1" applyAlignment="1">
      <alignment vertical="center" wrapText="1"/>
    </xf>
    <xf numFmtId="0" fontId="3" fillId="0" borderId="9" xfId="0" applyFont="1" applyBorder="1" applyAlignment="1">
      <alignment horizontal="center" vertical="center" wrapText="1"/>
    </xf>
    <xf numFmtId="49" fontId="3" fillId="0" borderId="10" xfId="0" applyNumberFormat="1" applyFont="1" applyBorder="1" applyAlignment="1">
      <alignment horizontal="center" vertical="center" wrapText="1"/>
    </xf>
    <xf numFmtId="0" fontId="3" fillId="0" borderId="13" xfId="0" applyFont="1" applyBorder="1" applyAlignment="1">
      <alignment vertical="center" wrapText="1"/>
    </xf>
    <xf numFmtId="0" fontId="3" fillId="0" borderId="10" xfId="0" applyFont="1" applyBorder="1" applyAlignment="1">
      <alignment horizontal="right" wrapText="1"/>
    </xf>
    <xf numFmtId="43" fontId="3" fillId="0" borderId="10" xfId="0" applyNumberFormat="1" applyFont="1" applyBorder="1" applyAlignment="1">
      <alignment horizontal="right" wrapText="1"/>
    </xf>
    <xf numFmtId="164" fontId="3" fillId="0" borderId="10" xfId="0" applyNumberFormat="1" applyFont="1" applyBorder="1" applyAlignment="1">
      <alignment horizontal="right" wrapText="1"/>
    </xf>
    <xf numFmtId="0" fontId="3" fillId="0" borderId="31" xfId="0" applyFont="1" applyBorder="1" applyAlignment="1">
      <alignment horizontal="center" vertical="center" wrapText="1"/>
    </xf>
    <xf numFmtId="49" fontId="3" fillId="0" borderId="32" xfId="0" applyNumberFormat="1" applyFont="1" applyBorder="1" applyAlignment="1">
      <alignment horizontal="center" vertical="center" wrapText="1"/>
    </xf>
    <xf numFmtId="0" fontId="3" fillId="0" borderId="32" xfId="0" applyFont="1" applyBorder="1" applyAlignment="1">
      <alignment vertical="center" wrapText="1"/>
    </xf>
    <xf numFmtId="43" fontId="3" fillId="0" borderId="32" xfId="0" applyNumberFormat="1" applyFont="1" applyBorder="1" applyAlignment="1">
      <alignment horizontal="right" wrapText="1"/>
    </xf>
    <xf numFmtId="164" fontId="3" fillId="0" borderId="32" xfId="0" applyNumberFormat="1" applyFont="1" applyBorder="1" applyAlignment="1">
      <alignment horizontal="right" wrapText="1"/>
    </xf>
    <xf numFmtId="0" fontId="3" fillId="2" borderId="32" xfId="0" applyFont="1" applyFill="1" applyBorder="1" applyAlignment="1">
      <alignment horizontal="right" wrapText="1"/>
    </xf>
    <xf numFmtId="0" fontId="3" fillId="2" borderId="31" xfId="0" applyFont="1" applyFill="1" applyBorder="1" applyAlignment="1">
      <alignment horizontal="center" vertical="center" wrapText="1"/>
    </xf>
    <xf numFmtId="49" fontId="3" fillId="2" borderId="32" xfId="0" applyNumberFormat="1" applyFont="1" applyFill="1" applyBorder="1" applyAlignment="1">
      <alignment horizontal="center" vertical="center" wrapText="1"/>
    </xf>
    <xf numFmtId="0" fontId="3" fillId="2" borderId="32" xfId="0" applyFont="1" applyFill="1" applyBorder="1" applyAlignment="1">
      <alignment vertical="center" wrapText="1"/>
    </xf>
    <xf numFmtId="43" fontId="3" fillId="2" borderId="32" xfId="0" applyNumberFormat="1" applyFont="1" applyFill="1" applyBorder="1" applyAlignment="1">
      <alignment horizontal="right" wrapText="1"/>
    </xf>
    <xf numFmtId="164" fontId="3" fillId="2" borderId="32" xfId="0" applyNumberFormat="1" applyFont="1" applyFill="1" applyBorder="1" applyAlignment="1">
      <alignment horizontal="right" wrapText="1"/>
    </xf>
    <xf numFmtId="0" fontId="23" fillId="2" borderId="0" xfId="0" applyFont="1" applyFill="1" applyAlignment="1">
      <alignment wrapText="1"/>
    </xf>
    <xf numFmtId="0" fontId="23" fillId="0" borderId="0" xfId="0" applyFont="1" applyAlignment="1">
      <alignment wrapText="1"/>
    </xf>
    <xf numFmtId="0" fontId="24" fillId="2" borderId="0" xfId="0" applyFont="1" applyFill="1"/>
    <xf numFmtId="0" fontId="25" fillId="2" borderId="0" xfId="0" applyFont="1" applyFill="1"/>
    <xf numFmtId="0" fontId="25" fillId="0" borderId="0" xfId="0" applyFont="1"/>
    <xf numFmtId="0" fontId="25" fillId="2" borderId="0" xfId="0" applyFont="1" applyFill="1" applyAlignment="1">
      <alignment wrapText="1"/>
    </xf>
    <xf numFmtId="0" fontId="25" fillId="0" borderId="0" xfId="0" applyFont="1" applyAlignment="1">
      <alignment wrapText="1"/>
    </xf>
    <xf numFmtId="0" fontId="26" fillId="0" borderId="0" xfId="0" applyFont="1"/>
    <xf numFmtId="0" fontId="28" fillId="0" borderId="0" xfId="0" applyFont="1" applyAlignment="1">
      <alignment wrapText="1"/>
    </xf>
    <xf numFmtId="0" fontId="1" fillId="0" borderId="0" xfId="0" applyFont="1" applyAlignment="1">
      <alignment wrapText="1"/>
    </xf>
    <xf numFmtId="0" fontId="3" fillId="0" borderId="12" xfId="0" applyFont="1" applyBorder="1" applyAlignment="1">
      <alignment horizontal="center" vertical="center" wrapText="1"/>
    </xf>
    <xf numFmtId="49" fontId="3" fillId="0" borderId="13" xfId="0" applyNumberFormat="1" applyFont="1" applyBorder="1" applyAlignment="1">
      <alignment horizontal="center" vertical="center" wrapText="1"/>
    </xf>
    <xf numFmtId="0" fontId="3" fillId="0" borderId="13" xfId="0" applyFont="1" applyBorder="1" applyAlignment="1">
      <alignment horizontal="right" wrapText="1"/>
    </xf>
    <xf numFmtId="43" fontId="3" fillId="0" borderId="13" xfId="0" applyNumberFormat="1" applyFont="1" applyBorder="1" applyAlignment="1">
      <alignment horizontal="right" wrapText="1"/>
    </xf>
    <xf numFmtId="164" fontId="3" fillId="0" borderId="13" xfId="0" applyNumberFormat="1" applyFont="1" applyBorder="1" applyAlignment="1">
      <alignment horizontal="right" wrapText="1"/>
    </xf>
    <xf numFmtId="0" fontId="3" fillId="0" borderId="10" xfId="0" applyFont="1" applyBorder="1" applyAlignment="1">
      <alignment vertical="center" wrapText="1"/>
    </xf>
    <xf numFmtId="0" fontId="24" fillId="0" borderId="0" xfId="0" applyFont="1"/>
    <xf numFmtId="164" fontId="18" fillId="0" borderId="47" xfId="0" applyNumberFormat="1" applyFont="1" applyBorder="1"/>
    <xf numFmtId="164" fontId="18" fillId="0" borderId="42" xfId="0" applyNumberFormat="1" applyFont="1" applyBorder="1"/>
    <xf numFmtId="0" fontId="2" fillId="2" borderId="16" xfId="0" applyFont="1" applyFill="1" applyBorder="1" applyAlignment="1">
      <alignment vertical="center" wrapText="1"/>
    </xf>
    <xf numFmtId="0" fontId="3" fillId="2" borderId="2" xfId="0" applyFont="1" applyFill="1" applyBorder="1" applyAlignment="1">
      <alignment vertical="center" wrapText="1"/>
    </xf>
    <xf numFmtId="0" fontId="2" fillId="2" borderId="10" xfId="0" applyFont="1" applyFill="1" applyBorder="1" applyAlignment="1">
      <alignment vertical="center" wrapText="1"/>
    </xf>
    <xf numFmtId="0" fontId="3" fillId="2" borderId="46" xfId="0" applyFont="1" applyFill="1" applyBorder="1" applyAlignment="1">
      <alignment vertical="center" wrapText="1"/>
    </xf>
    <xf numFmtId="0" fontId="3" fillId="2" borderId="51" xfId="0" applyFont="1" applyFill="1" applyBorder="1" applyAlignment="1">
      <alignment vertical="center" wrapText="1"/>
    </xf>
    <xf numFmtId="0" fontId="3" fillId="2" borderId="7" xfId="0" applyFont="1" applyFill="1" applyBorder="1" applyAlignment="1">
      <alignment horizontal="center" vertical="center" wrapText="1"/>
    </xf>
    <xf numFmtId="0" fontId="3" fillId="2" borderId="52" xfId="0" applyFont="1" applyFill="1" applyBorder="1" applyAlignment="1">
      <alignment vertical="center" wrapText="1"/>
    </xf>
    <xf numFmtId="0" fontId="2" fillId="2" borderId="8" xfId="0" applyFont="1" applyFill="1" applyBorder="1" applyAlignment="1">
      <alignment vertical="center" wrapText="1"/>
    </xf>
    <xf numFmtId="0" fontId="3" fillId="2" borderId="53" xfId="0" applyFont="1" applyFill="1" applyBorder="1" applyAlignment="1">
      <alignment vertical="center" wrapText="1"/>
    </xf>
    <xf numFmtId="0" fontId="3" fillId="2" borderId="8" xfId="0" applyFont="1" applyFill="1" applyBorder="1" applyAlignment="1">
      <alignment horizontal="left" vertical="center" wrapText="1"/>
    </xf>
    <xf numFmtId="0" fontId="2" fillId="2" borderId="10" xfId="0" applyFont="1" applyFill="1" applyBorder="1" applyAlignment="1">
      <alignment horizontal="center" vertical="center" wrapText="1"/>
    </xf>
    <xf numFmtId="3" fontId="5" fillId="2" borderId="0" xfId="0" applyNumberFormat="1" applyFont="1" applyFill="1" applyAlignment="1">
      <alignment vertical="center" wrapText="1"/>
    </xf>
    <xf numFmtId="37" fontId="17" fillId="0" borderId="0" xfId="0" applyNumberFormat="1" applyFont="1"/>
    <xf numFmtId="0" fontId="16" fillId="0" borderId="0" xfId="0" applyFont="1" applyAlignment="1">
      <alignment horizontal="right"/>
    </xf>
    <xf numFmtId="0" fontId="2" fillId="2" borderId="49" xfId="0" applyFont="1" applyFill="1" applyBorder="1" applyAlignment="1">
      <alignment horizontal="right" wrapText="1"/>
    </xf>
    <xf numFmtId="0" fontId="23" fillId="2" borderId="10" xfId="0" applyFont="1" applyFill="1" applyBorder="1" applyAlignment="1">
      <alignment wrapText="1"/>
    </xf>
    <xf numFmtId="0" fontId="2" fillId="2" borderId="1" xfId="0" applyFont="1" applyFill="1" applyBorder="1" applyAlignment="1">
      <alignment horizontal="right" wrapText="1"/>
    </xf>
    <xf numFmtId="0" fontId="23" fillId="2" borderId="16" xfId="0" applyFont="1" applyFill="1" applyBorder="1" applyAlignment="1">
      <alignment wrapText="1"/>
    </xf>
    <xf numFmtId="0" fontId="2" fillId="2" borderId="15" xfId="0" applyFont="1" applyFill="1" applyBorder="1" applyAlignment="1">
      <alignment horizontal="right" wrapText="1"/>
    </xf>
    <xf numFmtId="0" fontId="2" fillId="2" borderId="2" xfId="0" applyFont="1" applyFill="1" applyBorder="1" applyAlignment="1">
      <alignment horizontal="center" vertical="center" wrapText="1"/>
    </xf>
    <xf numFmtId="49" fontId="3" fillId="0" borderId="10" xfId="0" applyNumberFormat="1" applyFont="1" applyBorder="1" applyAlignment="1">
      <alignment horizontal="center" vertical="center"/>
    </xf>
    <xf numFmtId="0" fontId="3" fillId="0" borderId="10" xfId="0" applyFont="1" applyBorder="1" applyAlignment="1">
      <alignment vertical="top" wrapText="1"/>
    </xf>
    <xf numFmtId="4" fontId="3" fillId="0" borderId="10" xfId="0" applyNumberFormat="1" applyFont="1" applyBorder="1" applyAlignment="1">
      <alignment horizontal="right"/>
    </xf>
    <xf numFmtId="164" fontId="3" fillId="0" borderId="10" xfId="0" applyNumberFormat="1" applyFont="1" applyBorder="1" applyAlignment="1">
      <alignment horizontal="right"/>
    </xf>
    <xf numFmtId="49" fontId="3" fillId="0" borderId="8" xfId="0" applyNumberFormat="1" applyFont="1" applyBorder="1" applyAlignment="1">
      <alignment horizontal="center" vertical="center"/>
    </xf>
    <xf numFmtId="0" fontId="3" fillId="0" borderId="8" xfId="0" applyFont="1" applyBorder="1" applyAlignment="1">
      <alignment horizontal="right" wrapText="1"/>
    </xf>
    <xf numFmtId="4" fontId="3" fillId="0" borderId="8" xfId="0" applyNumberFormat="1" applyFont="1" applyBorder="1" applyAlignment="1">
      <alignment horizontal="right"/>
    </xf>
    <xf numFmtId="164" fontId="3" fillId="0" borderId="8" xfId="0" applyNumberFormat="1" applyFont="1" applyBorder="1" applyAlignment="1">
      <alignment horizontal="right"/>
    </xf>
    <xf numFmtId="0" fontId="3" fillId="0" borderId="12" xfId="0" applyFont="1" applyBorder="1" applyAlignment="1">
      <alignment horizontal="center" vertical="center"/>
    </xf>
    <xf numFmtId="49" fontId="3" fillId="0" borderId="13" xfId="0" applyNumberFormat="1" applyFont="1" applyBorder="1" applyAlignment="1">
      <alignment horizontal="center" vertical="center"/>
    </xf>
    <xf numFmtId="0" fontId="3" fillId="0" borderId="13" xfId="0" applyFont="1" applyBorder="1" applyAlignment="1">
      <alignment vertical="top" wrapText="1"/>
    </xf>
    <xf numFmtId="0" fontId="3" fillId="0" borderId="13" xfId="2" applyNumberFormat="1" applyFont="1" applyFill="1" applyBorder="1" applyAlignment="1" applyProtection="1">
      <alignment horizontal="right"/>
    </xf>
    <xf numFmtId="4" fontId="3" fillId="0" borderId="13" xfId="0" applyNumberFormat="1" applyFont="1" applyBorder="1" applyAlignment="1">
      <alignment horizontal="right" wrapText="1"/>
    </xf>
    <xf numFmtId="164" fontId="3" fillId="0" borderId="13" xfId="0" applyNumberFormat="1" applyFont="1" applyBorder="1" applyAlignment="1" applyProtection="1">
      <alignment horizontal="right" wrapText="1"/>
      <protection locked="0"/>
    </xf>
    <xf numFmtId="4" fontId="3" fillId="0" borderId="10" xfId="0" applyNumberFormat="1" applyFont="1" applyBorder="1" applyAlignment="1">
      <alignment wrapText="1"/>
    </xf>
    <xf numFmtId="167" fontId="3" fillId="0" borderId="10" xfId="0" applyNumberFormat="1" applyFont="1" applyBorder="1" applyAlignment="1" applyProtection="1">
      <alignment horizontal="right" wrapText="1"/>
      <protection locked="0"/>
    </xf>
    <xf numFmtId="167" fontId="3" fillId="0" borderId="10" xfId="0" applyNumberFormat="1" applyFont="1" applyBorder="1" applyAlignment="1">
      <alignment horizontal="right" wrapText="1"/>
    </xf>
    <xf numFmtId="0" fontId="23" fillId="2" borderId="2" xfId="0" applyFont="1" applyFill="1" applyBorder="1" applyAlignment="1">
      <alignment wrapText="1"/>
    </xf>
    <xf numFmtId="4" fontId="3" fillId="2" borderId="32" xfId="0" applyNumberFormat="1" applyFont="1" applyFill="1" applyBorder="1" applyAlignment="1">
      <alignment horizontal="right" wrapText="1"/>
    </xf>
    <xf numFmtId="0" fontId="2" fillId="2" borderId="37" xfId="0" applyFont="1" applyFill="1" applyBorder="1" applyAlignment="1">
      <alignment horizontal="right" wrapText="1"/>
    </xf>
    <xf numFmtId="0" fontId="2" fillId="2" borderId="16" xfId="0" applyFont="1" applyFill="1" applyBorder="1" applyAlignment="1">
      <alignment horizontal="right" wrapText="1"/>
    </xf>
    <xf numFmtId="0" fontId="23" fillId="2" borderId="52" xfId="0" applyFont="1" applyFill="1" applyBorder="1" applyAlignment="1">
      <alignment wrapText="1"/>
    </xf>
    <xf numFmtId="0" fontId="2" fillId="2" borderId="9" xfId="0" applyFont="1" applyFill="1" applyBorder="1" applyAlignment="1">
      <alignment horizontal="right" wrapText="1"/>
    </xf>
    <xf numFmtId="0" fontId="2" fillId="2" borderId="46" xfId="0" applyFont="1" applyFill="1" applyBorder="1" applyAlignment="1">
      <alignment horizontal="center" vertical="center" wrapText="1"/>
    </xf>
    <xf numFmtId="0" fontId="23" fillId="2" borderId="51" xfId="0" applyFont="1" applyFill="1" applyBorder="1" applyAlignment="1">
      <alignment wrapText="1"/>
    </xf>
    <xf numFmtId="164" fontId="3" fillId="0" borderId="11" xfId="0" applyNumberFormat="1" applyFont="1" applyBorder="1" applyAlignment="1">
      <alignment horizontal="right" wrapText="1"/>
    </xf>
    <xf numFmtId="0" fontId="10" fillId="0" borderId="0" xfId="0" applyFont="1" applyAlignment="1">
      <alignment wrapText="1"/>
    </xf>
    <xf numFmtId="164" fontId="3" fillId="0" borderId="14" xfId="0" applyNumberFormat="1" applyFont="1" applyBorder="1" applyAlignment="1">
      <alignment horizontal="right" wrapText="1"/>
    </xf>
    <xf numFmtId="0" fontId="23" fillId="0" borderId="0" xfId="0" applyFont="1"/>
    <xf numFmtId="0" fontId="8" fillId="0" borderId="13" xfId="0" applyFont="1" applyBorder="1" applyAlignment="1">
      <alignment vertical="center" wrapText="1"/>
    </xf>
    <xf numFmtId="0" fontId="8" fillId="0" borderId="13" xfId="0" applyFont="1" applyBorder="1" applyAlignment="1">
      <alignment horizontal="right" wrapText="1"/>
    </xf>
    <xf numFmtId="3" fontId="2" fillId="2" borderId="16" xfId="0" applyNumberFormat="1" applyFont="1" applyFill="1" applyBorder="1" applyAlignment="1">
      <alignment horizontal="center" vertical="center" wrapText="1"/>
    </xf>
    <xf numFmtId="3" fontId="2" fillId="2" borderId="32" xfId="0" applyNumberFormat="1" applyFont="1" applyFill="1" applyBorder="1" applyAlignment="1">
      <alignment horizontal="center" vertical="center" wrapText="1"/>
    </xf>
    <xf numFmtId="3" fontId="0" fillId="2" borderId="5" xfId="0" applyNumberFormat="1" applyFill="1" applyBorder="1" applyAlignment="1">
      <alignment wrapText="1"/>
    </xf>
    <xf numFmtId="3" fontId="3" fillId="2" borderId="8" xfId="0" applyNumberFormat="1" applyFont="1" applyFill="1" applyBorder="1" applyAlignment="1">
      <alignment horizontal="right" wrapText="1"/>
    </xf>
    <xf numFmtId="3" fontId="3" fillId="2" borderId="10" xfId="0" applyNumberFormat="1" applyFont="1" applyFill="1" applyBorder="1" applyAlignment="1">
      <alignment horizontal="right" wrapText="1"/>
    </xf>
    <xf numFmtId="3" fontId="3" fillId="2" borderId="13" xfId="0" applyNumberFormat="1" applyFont="1" applyFill="1" applyBorder="1" applyAlignment="1">
      <alignment horizontal="right" wrapText="1"/>
    </xf>
    <xf numFmtId="3" fontId="0" fillId="2" borderId="30" xfId="0" applyNumberFormat="1" applyFill="1" applyBorder="1" applyAlignment="1">
      <alignment wrapText="1"/>
    </xf>
    <xf numFmtId="3" fontId="3" fillId="2" borderId="16" xfId="0" applyNumberFormat="1" applyFont="1" applyFill="1" applyBorder="1" applyAlignment="1">
      <alignment horizontal="right" wrapText="1"/>
    </xf>
    <xf numFmtId="3" fontId="3" fillId="0" borderId="13" xfId="0" applyNumberFormat="1" applyFont="1" applyBorder="1" applyAlignment="1">
      <alignment horizontal="right" wrapText="1"/>
    </xf>
    <xf numFmtId="3" fontId="8" fillId="2" borderId="16" xfId="0" applyNumberFormat="1" applyFont="1" applyFill="1" applyBorder="1" applyAlignment="1">
      <alignment horizontal="right" wrapText="1"/>
    </xf>
    <xf numFmtId="3" fontId="8" fillId="2" borderId="10" xfId="0" applyNumberFormat="1" applyFont="1" applyFill="1" applyBorder="1" applyAlignment="1">
      <alignment horizontal="right" wrapText="1"/>
    </xf>
    <xf numFmtId="3" fontId="8" fillId="2" borderId="13" xfId="0" applyNumberFormat="1" applyFont="1" applyFill="1" applyBorder="1" applyAlignment="1">
      <alignment horizontal="right" wrapText="1"/>
    </xf>
    <xf numFmtId="3" fontId="3" fillId="2" borderId="22" xfId="0" applyNumberFormat="1" applyFont="1" applyFill="1" applyBorder="1" applyAlignment="1">
      <alignment horizontal="right" wrapText="1"/>
    </xf>
    <xf numFmtId="3" fontId="10" fillId="2" borderId="0" xfId="0" applyNumberFormat="1" applyFont="1" applyFill="1" applyAlignment="1">
      <alignment horizontal="right" vertical="center" wrapText="1"/>
    </xf>
    <xf numFmtId="3" fontId="2" fillId="2" borderId="16" xfId="0" applyNumberFormat="1" applyFont="1" applyFill="1" applyBorder="1" applyAlignment="1">
      <alignment horizontal="left" vertical="center" wrapText="1"/>
    </xf>
    <xf numFmtId="3" fontId="2" fillId="2" borderId="10" xfId="0" applyNumberFormat="1" applyFont="1" applyFill="1" applyBorder="1" applyAlignment="1">
      <alignment horizontal="right" vertical="center" wrapText="1"/>
    </xf>
    <xf numFmtId="3" fontId="2" fillId="2" borderId="10" xfId="0" applyNumberFormat="1" applyFont="1" applyFill="1" applyBorder="1" applyAlignment="1">
      <alignment vertical="center" wrapText="1"/>
    </xf>
    <xf numFmtId="3" fontId="2" fillId="2" borderId="38" xfId="0" applyNumberFormat="1" applyFont="1" applyFill="1" applyBorder="1" applyAlignment="1">
      <alignment horizontal="left" vertical="center" wrapText="1"/>
    </xf>
    <xf numFmtId="3" fontId="10" fillId="0" borderId="0" xfId="0" applyNumberFormat="1" applyFont="1" applyAlignment="1">
      <alignment horizontal="right" vertical="center" wrapText="1"/>
    </xf>
    <xf numFmtId="0" fontId="2" fillId="2" borderId="7" xfId="0" applyFont="1" applyFill="1" applyBorder="1" applyAlignment="1">
      <alignment horizontal="right" wrapText="1"/>
    </xf>
    <xf numFmtId="0" fontId="2" fillId="2" borderId="53" xfId="0" applyFont="1" applyFill="1" applyBorder="1" applyAlignment="1">
      <alignment horizontal="center" vertical="center" wrapText="1"/>
    </xf>
    <xf numFmtId="0" fontId="3" fillId="2" borderId="55" xfId="0" applyFont="1" applyFill="1" applyBorder="1" applyAlignment="1">
      <alignment vertical="center" wrapText="1"/>
    </xf>
    <xf numFmtId="0" fontId="23" fillId="2" borderId="55" xfId="0" applyFont="1" applyFill="1" applyBorder="1" applyAlignment="1">
      <alignment wrapText="1"/>
    </xf>
    <xf numFmtId="2" fontId="7" fillId="2" borderId="21" xfId="0" applyNumberFormat="1" applyFont="1" applyFill="1" applyBorder="1" applyAlignment="1">
      <alignment horizontal="center" vertical="center" wrapText="1"/>
    </xf>
    <xf numFmtId="0" fontId="7" fillId="2" borderId="22" xfId="0" applyFont="1" applyFill="1" applyBorder="1" applyAlignment="1">
      <alignment horizontal="center" vertical="center" wrapText="1"/>
    </xf>
    <xf numFmtId="0" fontId="29" fillId="2" borderId="22" xfId="0" applyFont="1" applyFill="1" applyBorder="1" applyAlignment="1">
      <alignment horizontal="center" vertical="center" wrapText="1"/>
    </xf>
    <xf numFmtId="164" fontId="3" fillId="2" borderId="22" xfId="0" applyNumberFormat="1" applyFont="1" applyFill="1" applyBorder="1" applyAlignment="1">
      <alignment horizontal="right" wrapText="1"/>
    </xf>
    <xf numFmtId="3" fontId="3" fillId="2" borderId="7" xfId="0" applyNumberFormat="1" applyFont="1" applyFill="1" applyBorder="1" applyAlignment="1">
      <alignment horizontal="center" vertical="center" wrapText="1"/>
    </xf>
    <xf numFmtId="0" fontId="8" fillId="2" borderId="8" xfId="0" applyFont="1" applyFill="1" applyBorder="1" applyAlignment="1">
      <alignment horizontal="right" wrapText="1"/>
    </xf>
    <xf numFmtId="164" fontId="8" fillId="2" borderId="17" xfId="0" applyNumberFormat="1" applyFont="1" applyFill="1" applyBorder="1" applyAlignment="1">
      <alignment horizontal="right" wrapText="1"/>
    </xf>
    <xf numFmtId="164" fontId="8" fillId="2" borderId="11" xfId="0" applyNumberFormat="1" applyFont="1" applyFill="1" applyBorder="1" applyAlignment="1">
      <alignment horizontal="right" wrapText="1"/>
    </xf>
    <xf numFmtId="164" fontId="8" fillId="2" borderId="14" xfId="0" applyNumberFormat="1" applyFont="1" applyFill="1" applyBorder="1" applyAlignment="1">
      <alignment horizontal="right" wrapText="1"/>
    </xf>
    <xf numFmtId="164" fontId="2" fillId="2" borderId="20" xfId="0" applyNumberFormat="1" applyFont="1" applyFill="1" applyBorder="1" applyAlignment="1">
      <alignment horizontal="right" vertical="center" wrapText="1"/>
    </xf>
    <xf numFmtId="165" fontId="2" fillId="2" borderId="20" xfId="0" applyNumberFormat="1" applyFont="1" applyFill="1" applyBorder="1" applyAlignment="1">
      <alignment horizontal="right" vertical="center" wrapText="1"/>
    </xf>
    <xf numFmtId="165" fontId="0" fillId="2" borderId="6" xfId="0" applyNumberFormat="1" applyFill="1" applyBorder="1" applyAlignment="1">
      <alignment wrapText="1"/>
    </xf>
    <xf numFmtId="165" fontId="3" fillId="2" borderId="17" xfId="0" applyNumberFormat="1" applyFont="1" applyFill="1" applyBorder="1" applyAlignment="1">
      <alignment horizontal="right" wrapText="1"/>
    </xf>
    <xf numFmtId="165" fontId="3" fillId="2" borderId="14" xfId="0" applyNumberFormat="1" applyFont="1" applyFill="1" applyBorder="1" applyAlignment="1">
      <alignment horizontal="right" wrapText="1"/>
    </xf>
    <xf numFmtId="165" fontId="3" fillId="2" borderId="20" xfId="0" applyNumberFormat="1" applyFont="1" applyFill="1" applyBorder="1" applyAlignment="1">
      <alignment horizontal="right" vertical="center" wrapText="1"/>
    </xf>
    <xf numFmtId="165" fontId="7" fillId="2" borderId="20" xfId="0" applyNumberFormat="1" applyFont="1" applyFill="1" applyBorder="1" applyAlignment="1">
      <alignment horizontal="right" vertical="center" wrapText="1"/>
    </xf>
    <xf numFmtId="165" fontId="5" fillId="2" borderId="0" xfId="0" applyNumberFormat="1" applyFont="1" applyFill="1" applyAlignment="1">
      <alignment vertical="center" wrapText="1"/>
    </xf>
    <xf numFmtId="165" fontId="2" fillId="2" borderId="17" xfId="0" applyNumberFormat="1" applyFont="1" applyFill="1" applyBorder="1" applyAlignment="1">
      <alignment horizontal="center" vertical="center" wrapText="1"/>
    </xf>
    <xf numFmtId="165" fontId="2" fillId="2" borderId="33" xfId="0" applyNumberFormat="1" applyFont="1" applyFill="1" applyBorder="1" applyAlignment="1">
      <alignment horizontal="center" vertical="center" wrapText="1"/>
    </xf>
    <xf numFmtId="165" fontId="3" fillId="2" borderId="34" xfId="0" applyNumberFormat="1" applyFont="1" applyFill="1" applyBorder="1" applyAlignment="1">
      <alignment horizontal="right" wrapText="1"/>
    </xf>
    <xf numFmtId="165" fontId="3" fillId="2" borderId="11" xfId="0" applyNumberFormat="1" applyFont="1" applyFill="1" applyBorder="1" applyAlignment="1">
      <alignment horizontal="right" wrapText="1"/>
    </xf>
    <xf numFmtId="165" fontId="0" fillId="2" borderId="44" xfId="0" applyNumberFormat="1" applyFill="1" applyBorder="1" applyAlignment="1">
      <alignment wrapText="1"/>
    </xf>
    <xf numFmtId="165" fontId="3" fillId="0" borderId="14" xfId="0" applyNumberFormat="1" applyFont="1" applyBorder="1" applyAlignment="1">
      <alignment horizontal="right" wrapText="1"/>
    </xf>
    <xf numFmtId="165" fontId="8" fillId="2" borderId="17" xfId="0" applyNumberFormat="1" applyFont="1" applyFill="1" applyBorder="1" applyAlignment="1">
      <alignment horizontal="right" wrapText="1"/>
    </xf>
    <xf numFmtId="165" fontId="8" fillId="2" borderId="11" xfId="0" applyNumberFormat="1" applyFont="1" applyFill="1" applyBorder="1" applyAlignment="1">
      <alignment horizontal="right" wrapText="1"/>
    </xf>
    <xf numFmtId="165" fontId="8" fillId="2" borderId="14" xfId="0" applyNumberFormat="1" applyFont="1" applyFill="1" applyBorder="1" applyAlignment="1">
      <alignment horizontal="right" wrapText="1"/>
    </xf>
    <xf numFmtId="165" fontId="3" fillId="2" borderId="39" xfId="0" applyNumberFormat="1" applyFont="1" applyFill="1" applyBorder="1" applyAlignment="1">
      <alignment horizontal="right" wrapText="1"/>
    </xf>
    <xf numFmtId="165" fontId="23" fillId="2" borderId="34" xfId="0" applyNumberFormat="1" applyFont="1" applyFill="1" applyBorder="1" applyAlignment="1">
      <alignment wrapText="1"/>
    </xf>
    <xf numFmtId="165" fontId="2" fillId="2" borderId="39" xfId="0" applyNumberFormat="1" applyFont="1" applyFill="1" applyBorder="1" applyAlignment="1">
      <alignment horizontal="right" vertical="center" wrapText="1"/>
    </xf>
    <xf numFmtId="165" fontId="10" fillId="2" borderId="0" xfId="0" applyNumberFormat="1" applyFont="1" applyFill="1" applyAlignment="1">
      <alignment vertical="center" wrapText="1"/>
    </xf>
    <xf numFmtId="165" fontId="3" fillId="2" borderId="24" xfId="0" applyNumberFormat="1" applyFont="1" applyFill="1" applyBorder="1" applyAlignment="1">
      <alignment vertical="center" wrapText="1"/>
    </xf>
    <xf numFmtId="165" fontId="3" fillId="2" borderId="0" xfId="0" applyNumberFormat="1" applyFont="1" applyFill="1" applyAlignment="1">
      <alignment vertical="center" wrapText="1"/>
    </xf>
    <xf numFmtId="165" fontId="10" fillId="0" borderId="0" xfId="0" applyNumberFormat="1" applyFont="1" applyAlignment="1">
      <alignment vertical="center" wrapText="1"/>
    </xf>
    <xf numFmtId="165" fontId="4" fillId="2" borderId="36" xfId="0" applyNumberFormat="1" applyFont="1" applyFill="1" applyBorder="1" applyAlignment="1">
      <alignment horizontal="right" vertical="center" wrapText="1"/>
    </xf>
    <xf numFmtId="165" fontId="3" fillId="2" borderId="17" xfId="0" applyNumberFormat="1" applyFont="1" applyFill="1" applyBorder="1" applyAlignment="1">
      <alignment horizontal="right" vertical="center" wrapText="1"/>
    </xf>
    <xf numFmtId="165" fontId="3" fillId="2" borderId="11" xfId="0" applyNumberFormat="1" applyFont="1" applyFill="1" applyBorder="1" applyAlignment="1">
      <alignment horizontal="right" vertical="center" wrapText="1"/>
    </xf>
    <xf numFmtId="165" fontId="3" fillId="2" borderId="42" xfId="0" applyNumberFormat="1" applyFont="1" applyFill="1" applyBorder="1" applyAlignment="1">
      <alignment horizontal="right" vertical="center" wrapText="1"/>
    </xf>
    <xf numFmtId="165" fontId="2" fillId="2" borderId="6" xfId="0" applyNumberFormat="1" applyFont="1" applyFill="1" applyBorder="1" applyAlignment="1">
      <alignment horizontal="right" vertical="center" wrapText="1"/>
    </xf>
    <xf numFmtId="164" fontId="5" fillId="2" borderId="0" xfId="0" applyNumberFormat="1" applyFont="1" applyFill="1" applyAlignment="1">
      <alignment vertical="center" wrapText="1"/>
    </xf>
    <xf numFmtId="164" fontId="2" fillId="2" borderId="11" xfId="0" applyNumberFormat="1" applyFont="1" applyFill="1" applyBorder="1" applyAlignment="1">
      <alignment horizontal="center" vertical="center" wrapText="1"/>
    </xf>
    <xf numFmtId="164" fontId="23" fillId="2" borderId="34" xfId="0" applyNumberFormat="1" applyFont="1" applyFill="1" applyBorder="1" applyAlignment="1">
      <alignment wrapText="1"/>
    </xf>
    <xf numFmtId="164" fontId="23" fillId="2" borderId="17" xfId="0" applyNumberFormat="1" applyFont="1" applyFill="1" applyBorder="1" applyAlignment="1">
      <alignment wrapText="1"/>
    </xf>
    <xf numFmtId="164" fontId="3" fillId="2" borderId="33" xfId="0" applyNumberFormat="1" applyFont="1" applyFill="1" applyBorder="1" applyAlignment="1">
      <alignment horizontal="right" wrapText="1"/>
    </xf>
    <xf numFmtId="164" fontId="2" fillId="2" borderId="43" xfId="0" applyNumberFormat="1" applyFont="1" applyFill="1" applyBorder="1" applyAlignment="1">
      <alignment horizontal="right" vertical="center" wrapText="1"/>
    </xf>
    <xf numFmtId="164" fontId="3" fillId="0" borderId="11" xfId="0" applyNumberFormat="1" applyFont="1" applyBorder="1"/>
    <xf numFmtId="164" fontId="3" fillId="0" borderId="34" xfId="0" applyNumberFormat="1" applyFont="1" applyBorder="1"/>
    <xf numFmtId="164" fontId="23" fillId="2" borderId="3" xfId="0" applyNumberFormat="1" applyFont="1" applyFill="1" applyBorder="1" applyAlignment="1">
      <alignment wrapText="1"/>
    </xf>
    <xf numFmtId="164" fontId="23" fillId="2" borderId="54" xfId="0" applyNumberFormat="1" applyFont="1" applyFill="1" applyBorder="1" applyAlignment="1">
      <alignment wrapText="1"/>
    </xf>
    <xf numFmtId="164" fontId="23" fillId="2" borderId="11" xfId="0" applyNumberFormat="1" applyFont="1" applyFill="1" applyBorder="1" applyAlignment="1">
      <alignment wrapText="1"/>
    </xf>
    <xf numFmtId="164" fontId="23" fillId="2" borderId="50" xfId="0" applyNumberFormat="1" applyFont="1" applyFill="1" applyBorder="1" applyAlignment="1">
      <alignment wrapText="1"/>
    </xf>
    <xf numFmtId="164" fontId="18" fillId="0" borderId="43" xfId="0" applyNumberFormat="1" applyFont="1" applyBorder="1"/>
    <xf numFmtId="0" fontId="2" fillId="2" borderId="41" xfId="0" applyFont="1" applyFill="1" applyBorder="1" applyAlignment="1">
      <alignment horizontal="right" vertical="center" wrapText="1"/>
    </xf>
    <xf numFmtId="0" fontId="2" fillId="2" borderId="0" xfId="0" applyFont="1" applyFill="1" applyAlignment="1">
      <alignment horizontal="right" vertical="center" wrapText="1"/>
    </xf>
    <xf numFmtId="2" fontId="2" fillId="2" borderId="18" xfId="0" applyNumberFormat="1" applyFont="1" applyFill="1" applyBorder="1" applyAlignment="1">
      <alignment horizontal="right" vertical="center" wrapText="1"/>
    </xf>
    <xf numFmtId="2" fontId="2" fillId="2" borderId="19" xfId="0" applyNumberFormat="1" applyFont="1" applyFill="1" applyBorder="1" applyAlignment="1">
      <alignment horizontal="right" vertical="center" wrapText="1"/>
    </xf>
    <xf numFmtId="2" fontId="7" fillId="2" borderId="28" xfId="0" applyNumberFormat="1" applyFont="1" applyFill="1" applyBorder="1" applyAlignment="1">
      <alignment horizontal="left" vertical="center" wrapText="1"/>
    </xf>
    <xf numFmtId="2" fontId="7" fillId="2" borderId="30" xfId="0" applyNumberFormat="1" applyFont="1" applyFill="1" applyBorder="1" applyAlignment="1">
      <alignment horizontal="left" vertical="center" wrapText="1"/>
    </xf>
    <xf numFmtId="2" fontId="7" fillId="2" borderId="26" xfId="0" applyNumberFormat="1" applyFont="1" applyFill="1" applyBorder="1" applyAlignment="1">
      <alignment horizontal="left" vertical="center" wrapText="1"/>
    </xf>
    <xf numFmtId="2" fontId="7" fillId="2" borderId="4" xfId="0" applyNumberFormat="1" applyFont="1" applyFill="1" applyBorder="1" applyAlignment="1">
      <alignment horizontal="center" vertical="center" wrapText="1"/>
    </xf>
    <xf numFmtId="2" fontId="7" fillId="2" borderId="5" xfId="0" applyNumberFormat="1" applyFont="1" applyFill="1" applyBorder="1" applyAlignment="1">
      <alignment horizontal="center" vertical="center" wrapText="1"/>
    </xf>
    <xf numFmtId="2" fontId="7" fillId="2" borderId="6" xfId="0" applyNumberFormat="1" applyFont="1" applyFill="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2" fillId="2" borderId="19" xfId="0" applyFont="1" applyFill="1" applyBorder="1" applyAlignment="1">
      <alignment horizontal="right" vertical="center" wrapText="1"/>
    </xf>
    <xf numFmtId="0" fontId="2" fillId="2" borderId="40" xfId="0" applyFont="1" applyFill="1" applyBorder="1" applyAlignment="1">
      <alignment horizontal="right" vertical="center" wrapText="1"/>
    </xf>
    <xf numFmtId="0" fontId="2" fillId="2" borderId="18" xfId="0" applyFont="1" applyFill="1" applyBorder="1" applyAlignment="1">
      <alignment horizontal="righ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7" fillId="2" borderId="1" xfId="0" applyFont="1" applyFill="1" applyBorder="1" applyAlignment="1">
      <alignment horizontal="left" vertical="top" wrapText="1"/>
    </xf>
    <xf numFmtId="0" fontId="7" fillId="2" borderId="2" xfId="0" applyFont="1" applyFill="1" applyBorder="1" applyAlignment="1">
      <alignment horizontal="left" vertical="top" wrapText="1"/>
    </xf>
    <xf numFmtId="164" fontId="7" fillId="2" borderId="3" xfId="0" applyNumberFormat="1" applyFont="1" applyFill="1" applyBorder="1" applyAlignment="1">
      <alignment horizontal="left" vertical="top" wrapText="1"/>
    </xf>
    <xf numFmtId="0" fontId="22" fillId="2" borderId="4" xfId="0" applyFont="1" applyFill="1" applyBorder="1" applyAlignment="1">
      <alignment horizontal="center" vertical="center" wrapText="1"/>
    </xf>
    <xf numFmtId="0" fontId="22" fillId="2" borderId="5" xfId="0" applyFont="1" applyFill="1" applyBorder="1" applyAlignment="1">
      <alignment horizontal="center" vertical="center" wrapText="1"/>
    </xf>
    <xf numFmtId="164" fontId="22" fillId="2" borderId="6" xfId="0"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0" xfId="0" applyFont="1" applyFill="1" applyAlignment="1">
      <alignment horizontal="left" vertical="center" wrapText="1"/>
    </xf>
    <xf numFmtId="0" fontId="7" fillId="2" borderId="27" xfId="0" applyFont="1" applyFill="1" applyBorder="1" applyAlignment="1">
      <alignment horizontal="left" vertical="center" wrapText="1"/>
    </xf>
    <xf numFmtId="0" fontId="3" fillId="0" borderId="16" xfId="0" applyFont="1" applyBorder="1" applyAlignment="1">
      <alignment horizontal="left" vertical="center" wrapText="1"/>
    </xf>
    <xf numFmtId="0" fontId="3" fillId="0" borderId="16" xfId="0" applyFont="1" applyBorder="1" applyAlignment="1">
      <alignment vertical="center"/>
    </xf>
    <xf numFmtId="0" fontId="3" fillId="0" borderId="17" xfId="0" applyFont="1" applyBorder="1" applyAlignment="1">
      <alignment vertical="center"/>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164" fontId="15" fillId="2" borderId="6" xfId="0" applyNumberFormat="1" applyFont="1" applyFill="1" applyBorder="1" applyAlignment="1">
      <alignment horizontal="center" vertical="center" wrapText="1"/>
    </xf>
    <xf numFmtId="0" fontId="2" fillId="2" borderId="0" xfId="0" applyFont="1" applyFill="1" applyAlignment="1">
      <alignment horizontal="left" vertical="center" wrapText="1"/>
    </xf>
    <xf numFmtId="0" fontId="2" fillId="2" borderId="27" xfId="0" applyFont="1" applyFill="1" applyBorder="1" applyAlignment="1">
      <alignment horizontal="left" vertical="center" wrapText="1"/>
    </xf>
    <xf numFmtId="2" fontId="2" fillId="2" borderId="4" xfId="0" applyNumberFormat="1" applyFont="1" applyFill="1" applyBorder="1" applyAlignment="1">
      <alignment horizontal="right" vertical="center" wrapText="1"/>
    </xf>
    <xf numFmtId="2" fontId="2" fillId="2" borderId="5" xfId="0" applyNumberFormat="1" applyFont="1" applyFill="1" applyBorder="1" applyAlignment="1">
      <alignment horizontal="right" vertical="center" wrapText="1"/>
    </xf>
    <xf numFmtId="2" fontId="2" fillId="2" borderId="6" xfId="0" applyNumberFormat="1" applyFont="1" applyFill="1" applyBorder="1" applyAlignment="1">
      <alignment horizontal="right" vertical="center" wrapText="1"/>
    </xf>
    <xf numFmtId="2" fontId="2" fillId="2" borderId="28" xfId="0" applyNumberFormat="1" applyFont="1" applyFill="1" applyBorder="1" applyAlignment="1">
      <alignment horizontal="left" vertical="center" wrapText="1"/>
    </xf>
    <xf numFmtId="2" fontId="2" fillId="2" borderId="30" xfId="0" applyNumberFormat="1" applyFont="1" applyFill="1" applyBorder="1" applyAlignment="1">
      <alignment horizontal="left" vertical="center" wrapText="1"/>
    </xf>
    <xf numFmtId="2" fontId="2" fillId="2" borderId="26" xfId="0" applyNumberFormat="1" applyFont="1" applyFill="1" applyBorder="1" applyAlignment="1">
      <alignment horizontal="left" vertical="center" wrapText="1"/>
    </xf>
    <xf numFmtId="2" fontId="2" fillId="2" borderId="4" xfId="0" applyNumberFormat="1" applyFont="1" applyFill="1" applyBorder="1" applyAlignment="1">
      <alignment horizontal="center" vertical="center"/>
    </xf>
    <xf numFmtId="2" fontId="2" fillId="2" borderId="5" xfId="0" applyNumberFormat="1" applyFont="1" applyFill="1" applyBorder="1" applyAlignment="1">
      <alignment horizontal="center" vertical="center"/>
    </xf>
    <xf numFmtId="2" fontId="2" fillId="2" borderId="6" xfId="0" applyNumberFormat="1" applyFont="1" applyFill="1" applyBorder="1" applyAlignment="1">
      <alignment horizontal="center" vertical="center"/>
    </xf>
    <xf numFmtId="0" fontId="2" fillId="2" borderId="4" xfId="0" applyFont="1" applyFill="1" applyBorder="1" applyAlignment="1">
      <alignment horizontal="right" vertical="center" wrapText="1"/>
    </xf>
    <xf numFmtId="0" fontId="2" fillId="2" borderId="5" xfId="0" applyFont="1" applyFill="1" applyBorder="1" applyAlignment="1">
      <alignment horizontal="right" vertical="center" wrapText="1"/>
    </xf>
    <xf numFmtId="0" fontId="2" fillId="2" borderId="6" xfId="0" applyFont="1" applyFill="1" applyBorder="1" applyAlignment="1">
      <alignment horizontal="right" vertical="center" wrapText="1"/>
    </xf>
    <xf numFmtId="0" fontId="2" fillId="2" borderId="1" xfId="0" applyFont="1" applyFill="1" applyBorder="1" applyAlignment="1">
      <alignment horizontal="left" vertical="top" wrapText="1"/>
    </xf>
    <xf numFmtId="0" fontId="2" fillId="2" borderId="2" xfId="0" applyFont="1" applyFill="1" applyBorder="1" applyAlignment="1">
      <alignment horizontal="left" vertical="top" wrapText="1"/>
    </xf>
    <xf numFmtId="164" fontId="2" fillId="2" borderId="3" xfId="0" applyNumberFormat="1" applyFont="1" applyFill="1" applyBorder="1" applyAlignment="1">
      <alignment horizontal="left" vertical="top"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9" fillId="0" borderId="21" xfId="0" applyFont="1" applyBorder="1" applyAlignment="1">
      <alignment horizontal="right"/>
    </xf>
    <xf numFmtId="0" fontId="19" fillId="0" borderId="22" xfId="0" applyFont="1" applyBorder="1" applyAlignment="1">
      <alignment horizontal="right"/>
    </xf>
    <xf numFmtId="0" fontId="19" fillId="0" borderId="39" xfId="0" applyFont="1" applyBorder="1" applyAlignment="1">
      <alignment horizontal="right"/>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39" xfId="0" applyFont="1" applyBorder="1" applyAlignment="1">
      <alignment horizontal="center" vertical="center" wrapText="1"/>
    </xf>
    <xf numFmtId="2" fontId="21" fillId="0" borderId="29" xfId="0" applyNumberFormat="1" applyFont="1" applyBorder="1" applyAlignment="1">
      <alignment horizontal="center" vertical="center"/>
    </xf>
    <xf numFmtId="2" fontId="21" fillId="0" borderId="38" xfId="0" applyNumberFormat="1" applyFont="1" applyBorder="1" applyAlignment="1">
      <alignment horizontal="center" vertical="center"/>
    </xf>
    <xf numFmtId="2" fontId="21" fillId="0" borderId="35" xfId="0" applyNumberFormat="1" applyFont="1" applyBorder="1" applyAlignment="1">
      <alignment horizontal="center" vertical="center"/>
    </xf>
    <xf numFmtId="2" fontId="18" fillId="0" borderId="25" xfId="0" applyNumberFormat="1" applyFont="1" applyBorder="1" applyAlignment="1">
      <alignment horizontal="center" vertical="center"/>
    </xf>
    <xf numFmtId="2" fontId="18" fillId="0" borderId="23" xfId="0" applyNumberFormat="1" applyFont="1" applyBorder="1" applyAlignment="1">
      <alignment horizontal="center" vertical="center"/>
    </xf>
    <xf numFmtId="0" fontId="18" fillId="0" borderId="9" xfId="0" applyFont="1" applyBorder="1" applyAlignment="1">
      <alignment horizontal="left"/>
    </xf>
    <xf numFmtId="0" fontId="18" fillId="0" borderId="10" xfId="0" applyFont="1" applyBorder="1" applyAlignment="1">
      <alignment horizontal="left"/>
    </xf>
    <xf numFmtId="0" fontId="19" fillId="0" borderId="25" xfId="0" applyFont="1" applyBorder="1" applyAlignment="1">
      <alignment horizontal="left" vertical="center"/>
    </xf>
    <xf numFmtId="0" fontId="16" fillId="0" borderId="23" xfId="0" applyFont="1" applyBorder="1" applyAlignment="1">
      <alignment horizontal="left" vertical="center"/>
    </xf>
    <xf numFmtId="0" fontId="16" fillId="0" borderId="24" xfId="0" applyFont="1" applyBorder="1" applyAlignment="1">
      <alignment horizontal="left" vertical="center"/>
    </xf>
    <xf numFmtId="0" fontId="18" fillId="0" borderId="48" xfId="0" applyFont="1" applyBorder="1" applyAlignment="1">
      <alignment horizontal="left"/>
    </xf>
    <xf numFmtId="0" fontId="18" fillId="0" borderId="47" xfId="0" applyFont="1" applyBorder="1" applyAlignment="1">
      <alignment horizontal="left"/>
    </xf>
    <xf numFmtId="3" fontId="0" fillId="2" borderId="2" xfId="0" applyNumberFormat="1" applyFill="1" applyBorder="1" applyAlignment="1">
      <alignment wrapText="1"/>
    </xf>
    <xf numFmtId="165" fontId="0" fillId="2" borderId="3" xfId="0" applyNumberFormat="1" applyFill="1" applyBorder="1" applyAlignment="1">
      <alignment wrapText="1"/>
    </xf>
    <xf numFmtId="43" fontId="30" fillId="2" borderId="10" xfId="0" applyNumberFormat="1" applyFont="1" applyFill="1" applyBorder="1" applyAlignment="1">
      <alignment horizontal="right" wrapText="1"/>
    </xf>
    <xf numFmtId="43" fontId="30" fillId="2" borderId="8" xfId="0" applyNumberFormat="1" applyFont="1" applyFill="1" applyBorder="1" applyAlignment="1">
      <alignment horizontal="right" wrapText="1"/>
    </xf>
    <xf numFmtId="0" fontId="30" fillId="2" borderId="8" xfId="0" applyFont="1" applyFill="1" applyBorder="1" applyAlignment="1">
      <alignment vertical="center" wrapText="1"/>
    </xf>
    <xf numFmtId="0" fontId="30" fillId="2" borderId="10" xfId="0" applyFont="1" applyFill="1" applyBorder="1" applyAlignment="1">
      <alignment vertical="center" wrapText="1"/>
    </xf>
  </cellXfs>
  <cellStyles count="3">
    <cellStyle name="Normal" xfId="0" builtinId="0"/>
    <cellStyle name="Normal 2" xfId="1" xr:uid="{D9184213-1F1D-41E3-8B9B-E47585A38283}"/>
    <cellStyle name="Normal 7" xfId="2" xr:uid="{F702EF38-A2AE-4B26-847B-37F2405F84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TV8\AppData\Local\Microsoft\Windows\INetCache\Content.Outlook\FGQH7YC4\T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za"/>
      <sheetName val="Т2"/>
    </sheetNames>
    <sheetDataSet>
      <sheetData sheetId="0">
        <row r="1">
          <cell r="B1" t="str">
            <v>Оштина</v>
          </cell>
          <cell r="C1" t="str">
            <v>Municipality</v>
          </cell>
          <cell r="D1" t="str">
            <v>Код на Општина</v>
          </cell>
        </row>
        <row r="2">
          <cell r="B2" t="str">
            <v>Арачиново</v>
          </cell>
          <cell r="C2" t="str">
            <v>Arachinovo</v>
          </cell>
          <cell r="D2" t="str">
            <v>101</v>
          </cell>
        </row>
        <row r="3">
          <cell r="B3" t="str">
            <v>Берово</v>
          </cell>
          <cell r="C3" t="str">
            <v>Berovo</v>
          </cell>
          <cell r="D3" t="str">
            <v>102</v>
          </cell>
        </row>
        <row r="4">
          <cell r="B4" t="str">
            <v>Битола</v>
          </cell>
          <cell r="C4" t="str">
            <v>Bitola</v>
          </cell>
          <cell r="D4" t="str">
            <v>103</v>
          </cell>
        </row>
        <row r="5">
          <cell r="B5" t="str">
            <v>Богданци</v>
          </cell>
          <cell r="C5" t="str">
            <v>Bogdanci</v>
          </cell>
          <cell r="D5" t="str">
            <v>104</v>
          </cell>
        </row>
        <row r="6">
          <cell r="B6" t="str">
            <v>Боговиње</v>
          </cell>
          <cell r="C6" t="str">
            <v>Bogovinje</v>
          </cell>
          <cell r="D6" t="str">
            <v>105</v>
          </cell>
        </row>
        <row r="7">
          <cell r="B7" t="str">
            <v xml:space="preserve">Босилово </v>
          </cell>
          <cell r="C7" t="str">
            <v>Bosilovo</v>
          </cell>
          <cell r="D7" t="str">
            <v>106</v>
          </cell>
        </row>
        <row r="8">
          <cell r="B8" t="str">
            <v>Брвеница</v>
          </cell>
          <cell r="C8" t="str">
            <v>Brvenica</v>
          </cell>
          <cell r="D8" t="str">
            <v>107</v>
          </cell>
        </row>
        <row r="9">
          <cell r="B9" t="str">
            <v>Валандово</v>
          </cell>
          <cell r="C9" t="str">
            <v>Valandovo</v>
          </cell>
          <cell r="D9" t="str">
            <v>108</v>
          </cell>
        </row>
        <row r="10">
          <cell r="B10" t="str">
            <v>Василево</v>
          </cell>
          <cell r="C10" t="str">
            <v>Vasilevo</v>
          </cell>
          <cell r="D10" t="str">
            <v>109</v>
          </cell>
        </row>
        <row r="11">
          <cell r="B11" t="str">
            <v xml:space="preserve">Вевчани </v>
          </cell>
          <cell r="C11" t="str">
            <v>Vevchani</v>
          </cell>
          <cell r="D11" t="str">
            <v>110</v>
          </cell>
        </row>
        <row r="12">
          <cell r="B12" t="str">
            <v>Велес</v>
          </cell>
          <cell r="C12" t="str">
            <v>Veles</v>
          </cell>
          <cell r="D12" t="str">
            <v>111</v>
          </cell>
        </row>
        <row r="13">
          <cell r="B13" t="str">
            <v xml:space="preserve">Виница </v>
          </cell>
          <cell r="C13" t="str">
            <v>Vinica</v>
          </cell>
          <cell r="D13" t="str">
            <v>112</v>
          </cell>
        </row>
        <row r="14">
          <cell r="B14" t="str">
            <v>Врапчиште</v>
          </cell>
          <cell r="C14" t="str">
            <v>Vrapchiste</v>
          </cell>
          <cell r="D14" t="str">
            <v>114</v>
          </cell>
        </row>
        <row r="15">
          <cell r="B15" t="str">
            <v xml:space="preserve">Гевгелија </v>
          </cell>
          <cell r="C15" t="str">
            <v>Gevgelija</v>
          </cell>
          <cell r="D15" t="str">
            <v>115</v>
          </cell>
        </row>
        <row r="16">
          <cell r="B16" t="str">
            <v>Гостивар</v>
          </cell>
          <cell r="C16" t="str">
            <v>Gostivar</v>
          </cell>
          <cell r="D16" t="str">
            <v>116</v>
          </cell>
        </row>
        <row r="17">
          <cell r="B17" t="str">
            <v>Градско</v>
          </cell>
          <cell r="C17" t="str">
            <v>Gradsko</v>
          </cell>
          <cell r="D17" t="str">
            <v>117</v>
          </cell>
        </row>
        <row r="18">
          <cell r="B18" t="str">
            <v>Дебар</v>
          </cell>
          <cell r="C18" t="str">
            <v>Debar</v>
          </cell>
          <cell r="D18" t="str">
            <v>118</v>
          </cell>
        </row>
        <row r="19">
          <cell r="B19" t="str">
            <v xml:space="preserve">Дебарца </v>
          </cell>
          <cell r="C19" t="str">
            <v>Debarca</v>
          </cell>
          <cell r="D19" t="str">
            <v>119</v>
          </cell>
        </row>
        <row r="20">
          <cell r="B20" t="str">
            <v>Делчево</v>
          </cell>
          <cell r="C20" t="str">
            <v>Delchevo</v>
          </cell>
          <cell r="D20" t="str">
            <v>120</v>
          </cell>
        </row>
        <row r="21">
          <cell r="B21" t="str">
            <v>Демир Капија</v>
          </cell>
          <cell r="C21" t="str">
            <v>Demir Kapija</v>
          </cell>
          <cell r="D21" t="str">
            <v>121</v>
          </cell>
        </row>
        <row r="22">
          <cell r="B22" t="str">
            <v>Демир Хисар</v>
          </cell>
          <cell r="C22" t="str">
            <v>Demir Hisar</v>
          </cell>
          <cell r="D22" t="str">
            <v>122</v>
          </cell>
        </row>
        <row r="23">
          <cell r="B23" t="str">
            <v>Дојран</v>
          </cell>
          <cell r="C23" t="str">
            <v>Dojran</v>
          </cell>
          <cell r="D23" t="str">
            <v>123</v>
          </cell>
        </row>
        <row r="24">
          <cell r="B24" t="str">
            <v>Долнени</v>
          </cell>
          <cell r="C24" t="str">
            <v>Dolneni</v>
          </cell>
          <cell r="D24" t="str">
            <v>124</v>
          </cell>
        </row>
        <row r="25">
          <cell r="B25" t="str">
            <v>Желино</v>
          </cell>
          <cell r="C25" t="str">
            <v>Zelino</v>
          </cell>
          <cell r="D25" t="str">
            <v>126</v>
          </cell>
        </row>
        <row r="26">
          <cell r="B26" t="str">
            <v>Зелениково</v>
          </cell>
          <cell r="C26" t="str">
            <v>Zelenikovo</v>
          </cell>
          <cell r="D26" t="str">
            <v>128</v>
          </cell>
        </row>
        <row r="27">
          <cell r="B27" t="str">
            <v>Зрновци</v>
          </cell>
          <cell r="C27" t="str">
            <v>Zrnovci</v>
          </cell>
          <cell r="D27" t="str">
            <v>129</v>
          </cell>
        </row>
        <row r="28">
          <cell r="B28" t="str">
            <v xml:space="preserve">Илинден </v>
          </cell>
          <cell r="C28" t="str">
            <v>Ilinden</v>
          </cell>
          <cell r="D28" t="str">
            <v>130</v>
          </cell>
        </row>
        <row r="29">
          <cell r="B29" t="str">
            <v>Јагуновце</v>
          </cell>
          <cell r="C29" t="str">
            <v>Jagunovce</v>
          </cell>
          <cell r="D29" t="str">
            <v>131</v>
          </cell>
        </row>
        <row r="30">
          <cell r="B30" t="str">
            <v>Кавадарци</v>
          </cell>
          <cell r="C30" t="str">
            <v>Kavadarci</v>
          </cell>
          <cell r="D30" t="str">
            <v>132</v>
          </cell>
        </row>
        <row r="31">
          <cell r="B31" t="str">
            <v>Карабинци</v>
          </cell>
          <cell r="C31" t="str">
            <v>Karbinci</v>
          </cell>
          <cell r="D31" t="str">
            <v>133</v>
          </cell>
        </row>
        <row r="32">
          <cell r="B32" t="str">
            <v>Кичево</v>
          </cell>
          <cell r="C32" t="str">
            <v>Kichevo</v>
          </cell>
          <cell r="D32" t="str">
            <v>134</v>
          </cell>
        </row>
        <row r="33">
          <cell r="B33" t="str">
            <v>Конче</v>
          </cell>
          <cell r="C33" t="str">
            <v>Konche</v>
          </cell>
          <cell r="D33" t="str">
            <v>135</v>
          </cell>
        </row>
        <row r="34">
          <cell r="B34" t="str">
            <v>Кочани</v>
          </cell>
          <cell r="C34" t="str">
            <v>Kochani</v>
          </cell>
          <cell r="D34" t="str">
            <v>136</v>
          </cell>
        </row>
        <row r="35">
          <cell r="B35" t="str">
            <v>Кратово</v>
          </cell>
          <cell r="C35" t="str">
            <v>Kratovo</v>
          </cell>
          <cell r="D35" t="str">
            <v>137</v>
          </cell>
        </row>
        <row r="36">
          <cell r="B36" t="str">
            <v>Крива Паланка</v>
          </cell>
          <cell r="C36" t="str">
            <v>Kriva Palanka</v>
          </cell>
          <cell r="D36" t="str">
            <v>138</v>
          </cell>
        </row>
        <row r="37">
          <cell r="B37" t="str">
            <v>Кривогаштани</v>
          </cell>
          <cell r="C37" t="str">
            <v>Krivogashtani</v>
          </cell>
          <cell r="D37" t="str">
            <v>139</v>
          </cell>
        </row>
        <row r="38">
          <cell r="B38" t="str">
            <v>Крушево</v>
          </cell>
          <cell r="C38" t="str">
            <v>Krushevo</v>
          </cell>
          <cell r="D38" t="str">
            <v>140</v>
          </cell>
        </row>
        <row r="39">
          <cell r="B39" t="str">
            <v>Куманово</v>
          </cell>
          <cell r="C39" t="str">
            <v>Kumanovo</v>
          </cell>
          <cell r="D39" t="str">
            <v>141</v>
          </cell>
        </row>
        <row r="40">
          <cell r="B40" t="str">
            <v>Липково</v>
          </cell>
          <cell r="C40" t="str">
            <v>Lipkovo</v>
          </cell>
          <cell r="D40" t="str">
            <v>142</v>
          </cell>
        </row>
        <row r="41">
          <cell r="B41" t="str">
            <v>Лозово</v>
          </cell>
          <cell r="C41" t="str">
            <v>Lozovo</v>
          </cell>
          <cell r="D41" t="str">
            <v>143</v>
          </cell>
        </row>
        <row r="42">
          <cell r="B42" t="str">
            <v>Маврово и Ростуша</v>
          </cell>
          <cell r="C42" t="str">
            <v>Mavrovo I Rostusha</v>
          </cell>
          <cell r="D42" t="str">
            <v>144</v>
          </cell>
        </row>
        <row r="43">
          <cell r="B43" t="str">
            <v xml:space="preserve">Македонски Брод </v>
          </cell>
          <cell r="C43" t="str">
            <v>Makedonski Brod</v>
          </cell>
          <cell r="D43" t="str">
            <v>145</v>
          </cell>
        </row>
        <row r="44">
          <cell r="B44" t="str">
            <v>Македонска Каменица</v>
          </cell>
          <cell r="C44" t="str">
            <v>Makedonska Kamenica</v>
          </cell>
          <cell r="D44" t="str">
            <v>146</v>
          </cell>
        </row>
        <row r="45">
          <cell r="B45" t="str">
            <v>Могила</v>
          </cell>
          <cell r="C45" t="str">
            <v>Mogila</v>
          </cell>
          <cell r="D45" t="str">
            <v>147</v>
          </cell>
        </row>
        <row r="46">
          <cell r="B46" t="str">
            <v>Неготино</v>
          </cell>
          <cell r="C46" t="str">
            <v>Negotino</v>
          </cell>
          <cell r="D46" t="str">
            <v>148</v>
          </cell>
        </row>
        <row r="47">
          <cell r="B47" t="str">
            <v>Новаци</v>
          </cell>
          <cell r="C47" t="str">
            <v>Novaci</v>
          </cell>
          <cell r="D47" t="str">
            <v>149</v>
          </cell>
        </row>
        <row r="48">
          <cell r="B48" t="str">
            <v>Ново Село</v>
          </cell>
          <cell r="C48" t="str">
            <v>Novo Selo</v>
          </cell>
          <cell r="D48" t="str">
            <v>150</v>
          </cell>
        </row>
        <row r="49">
          <cell r="B49" t="str">
            <v>Охрид</v>
          </cell>
          <cell r="C49" t="str">
            <v>Ohrid</v>
          </cell>
          <cell r="D49" t="str">
            <v>152</v>
          </cell>
        </row>
        <row r="50">
          <cell r="B50" t="str">
            <v>Петровец</v>
          </cell>
          <cell r="C50" t="str">
            <v>Petrovec</v>
          </cell>
          <cell r="D50" t="str">
            <v>153</v>
          </cell>
        </row>
        <row r="51">
          <cell r="B51" t="str">
            <v>Пехчево</v>
          </cell>
          <cell r="C51" t="str">
            <v>Pehchevo</v>
          </cell>
          <cell r="D51" t="str">
            <v>154</v>
          </cell>
        </row>
        <row r="52">
          <cell r="B52" t="str">
            <v>Пласница</v>
          </cell>
          <cell r="C52" t="str">
            <v>Plasnica</v>
          </cell>
          <cell r="D52" t="str">
            <v>155</v>
          </cell>
        </row>
        <row r="53">
          <cell r="B53" t="str">
            <v>Прилеп</v>
          </cell>
          <cell r="C53" t="str">
            <v>Prilep</v>
          </cell>
          <cell r="D53" t="str">
            <v>156</v>
          </cell>
        </row>
        <row r="54">
          <cell r="B54" t="str">
            <v>Пробиштип</v>
          </cell>
          <cell r="C54" t="str">
            <v>Probishtip</v>
          </cell>
          <cell r="D54" t="str">
            <v>157</v>
          </cell>
        </row>
        <row r="55">
          <cell r="B55" t="str">
            <v>Радовиш</v>
          </cell>
          <cell r="C55" t="str">
            <v>Radovish</v>
          </cell>
          <cell r="D55" t="str">
            <v>158</v>
          </cell>
        </row>
        <row r="56">
          <cell r="B56" t="str">
            <v>Ранковце</v>
          </cell>
          <cell r="C56" t="str">
            <v>Rankovce</v>
          </cell>
          <cell r="D56" t="str">
            <v>159</v>
          </cell>
        </row>
        <row r="57">
          <cell r="B57" t="str">
            <v>Ресен</v>
          </cell>
          <cell r="C57" t="str">
            <v>Resen</v>
          </cell>
          <cell r="D57" t="str">
            <v>160</v>
          </cell>
        </row>
        <row r="58">
          <cell r="B58" t="str">
            <v>Росоман</v>
          </cell>
          <cell r="C58" t="str">
            <v>Rosoman</v>
          </cell>
          <cell r="D58" t="str">
            <v>161</v>
          </cell>
        </row>
        <row r="59">
          <cell r="B59" t="str">
            <v>Старо Нагоричане</v>
          </cell>
          <cell r="C59" t="str">
            <v>Staro Nagorichane</v>
          </cell>
          <cell r="D59" t="str">
            <v>162</v>
          </cell>
        </row>
        <row r="60">
          <cell r="B60" t="str">
            <v>Свети Николе</v>
          </cell>
          <cell r="C60" t="str">
            <v>Sveti Nikole</v>
          </cell>
          <cell r="D60" t="str">
            <v>163</v>
          </cell>
        </row>
        <row r="61">
          <cell r="B61" t="str">
            <v>Сопиште</v>
          </cell>
          <cell r="C61" t="str">
            <v>Sopishte</v>
          </cell>
          <cell r="D61" t="str">
            <v>164</v>
          </cell>
        </row>
        <row r="62">
          <cell r="B62" t="str">
            <v>Струга</v>
          </cell>
          <cell r="C62" t="str">
            <v xml:space="preserve">Struga </v>
          </cell>
          <cell r="D62" t="str">
            <v>165</v>
          </cell>
        </row>
        <row r="63">
          <cell r="B63" t="str">
            <v xml:space="preserve">Струмица </v>
          </cell>
          <cell r="C63" t="str">
            <v xml:space="preserve">Strumica </v>
          </cell>
          <cell r="D63" t="str">
            <v>166</v>
          </cell>
        </row>
        <row r="64">
          <cell r="B64" t="str">
            <v>Студеничани</v>
          </cell>
          <cell r="C64" t="str">
            <v>Studenichani</v>
          </cell>
          <cell r="D64" t="str">
            <v>167</v>
          </cell>
        </row>
        <row r="65">
          <cell r="B65" t="str">
            <v xml:space="preserve">Теарце </v>
          </cell>
          <cell r="C65" t="str">
            <v>Tearce</v>
          </cell>
          <cell r="D65" t="str">
            <v>168</v>
          </cell>
        </row>
        <row r="66">
          <cell r="B66" t="str">
            <v>Тетово</v>
          </cell>
          <cell r="C66" t="str">
            <v>Tetovo</v>
          </cell>
          <cell r="D66" t="str">
            <v>169</v>
          </cell>
        </row>
        <row r="67">
          <cell r="B67" t="str">
            <v>Центар Жупа</v>
          </cell>
          <cell r="C67" t="str">
            <v>Centar Zhupa</v>
          </cell>
          <cell r="D67" t="str">
            <v>170</v>
          </cell>
        </row>
        <row r="68">
          <cell r="B68" t="str">
            <v>Чашка</v>
          </cell>
          <cell r="C68" t="str">
            <v>Chashka</v>
          </cell>
          <cell r="D68" t="str">
            <v>171</v>
          </cell>
        </row>
        <row r="69">
          <cell r="B69" t="str">
            <v>Чешиново и Облешево</v>
          </cell>
          <cell r="C69" t="str">
            <v>Cheshinovo I Obleshevo</v>
          </cell>
          <cell r="D69" t="str">
            <v>172</v>
          </cell>
        </row>
        <row r="70">
          <cell r="B70" t="str">
            <v>Чучер Сандево</v>
          </cell>
          <cell r="C70" t="str">
            <v>Chucher Sandevo</v>
          </cell>
          <cell r="D70" t="str">
            <v>173</v>
          </cell>
        </row>
        <row r="71">
          <cell r="B71" t="str">
            <v>Штип</v>
          </cell>
          <cell r="C71" t="str">
            <v>Shtip</v>
          </cell>
          <cell r="D71" t="str">
            <v>174</v>
          </cell>
        </row>
        <row r="72">
          <cell r="B72" t="str">
            <v>Аеродром</v>
          </cell>
          <cell r="C72" t="str">
            <v>Aerodrom</v>
          </cell>
          <cell r="D72" t="str">
            <v>175</v>
          </cell>
        </row>
        <row r="73">
          <cell r="B73" t="str">
            <v>Бутел</v>
          </cell>
          <cell r="C73" t="str">
            <v>Butel</v>
          </cell>
          <cell r="D73" t="str">
            <v>176</v>
          </cell>
        </row>
        <row r="74">
          <cell r="B74" t="str">
            <v>Гази Баба</v>
          </cell>
          <cell r="C74" t="str">
            <v>Gazi Baba</v>
          </cell>
          <cell r="D74" t="str">
            <v>177</v>
          </cell>
        </row>
        <row r="75">
          <cell r="B75" t="str">
            <v>Ѓорче Петров</v>
          </cell>
          <cell r="C75" t="str">
            <v>Gjorche Petrov</v>
          </cell>
          <cell r="D75" t="str">
            <v>178</v>
          </cell>
        </row>
        <row r="76">
          <cell r="B76" t="str">
            <v>Карпош</v>
          </cell>
          <cell r="C76" t="str">
            <v>Karposh</v>
          </cell>
          <cell r="D76" t="str">
            <v>179</v>
          </cell>
        </row>
        <row r="77">
          <cell r="B77" t="str">
            <v xml:space="preserve">Кисела Вода </v>
          </cell>
          <cell r="C77" t="str">
            <v>Kisela Voda</v>
          </cell>
          <cell r="D77" t="str">
            <v>180</v>
          </cell>
        </row>
        <row r="78">
          <cell r="B78" t="str">
            <v>Сарај</v>
          </cell>
          <cell r="C78" t="str">
            <v>Saraj</v>
          </cell>
          <cell r="D78" t="str">
            <v>181</v>
          </cell>
        </row>
        <row r="79">
          <cell r="B79" t="str">
            <v xml:space="preserve">Центар </v>
          </cell>
          <cell r="C79" t="str">
            <v>Centar</v>
          </cell>
          <cell r="D79" t="str">
            <v>182</v>
          </cell>
        </row>
        <row r="80">
          <cell r="B80" t="str">
            <v>Чаир</v>
          </cell>
          <cell r="C80" t="str">
            <v>Chair</v>
          </cell>
          <cell r="D80" t="str">
            <v>183</v>
          </cell>
        </row>
        <row r="81">
          <cell r="B81" t="str">
            <v>Шуто Оризари</v>
          </cell>
          <cell r="C81" t="str">
            <v>Shuto Orizari</v>
          </cell>
          <cell r="D81" t="str">
            <v>184</v>
          </cell>
        </row>
        <row r="82">
          <cell r="B82" t="str">
            <v>Град Скопје</v>
          </cell>
          <cell r="C82" t="str">
            <v>Grad Skopje</v>
          </cell>
          <cell r="D82" t="str">
            <v>185</v>
          </cell>
        </row>
      </sheetData>
      <sheetData sheetId="1"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BFB92-4BFD-4262-966F-0C39E4CC7532}">
  <sheetPr>
    <pageSetUpPr fitToPage="1"/>
  </sheetPr>
  <dimension ref="A1:AF88"/>
  <sheetViews>
    <sheetView tabSelected="1" view="pageBreakPreview" topLeftCell="A69" zoomScale="115" zoomScaleNormal="115" zoomScaleSheetLayoutView="115" zoomScalePageLayoutView="40" workbookViewId="0">
      <selection activeCell="D73" sqref="D73"/>
    </sheetView>
  </sheetViews>
  <sheetFormatPr defaultRowHeight="18" x14ac:dyDescent="0.35"/>
  <cols>
    <col min="1" max="1" width="3.42578125" style="1" customWidth="1"/>
    <col min="2" max="2" width="8.7109375" style="57" customWidth="1"/>
    <col min="3" max="3" width="11.7109375" style="57" customWidth="1"/>
    <col min="4" max="4" width="64.140625" style="58" customWidth="1"/>
    <col min="5" max="5" width="10.5703125" style="57" customWidth="1"/>
    <col min="6" max="6" width="12.85546875" style="13" customWidth="1"/>
    <col min="7" max="7" width="15.42578125" style="59" customWidth="1"/>
    <col min="8" max="8" width="21.5703125" style="60" customWidth="1"/>
    <col min="9" max="9" width="9.140625" style="2"/>
    <col min="10" max="10" width="9.85546875" style="2" bestFit="1" customWidth="1"/>
    <col min="11" max="32" width="9.140625" style="2"/>
    <col min="245" max="245" width="3.42578125" customWidth="1"/>
    <col min="246" max="246" width="7" customWidth="1"/>
    <col min="247" max="247" width="9.85546875" customWidth="1"/>
    <col min="248" max="248" width="64.140625" customWidth="1"/>
    <col min="249" max="249" width="11.42578125" customWidth="1"/>
    <col min="250" max="250" width="12.85546875" customWidth="1"/>
    <col min="251" max="251" width="15.42578125" customWidth="1"/>
    <col min="252" max="252" width="19.42578125" customWidth="1"/>
    <col min="253" max="253" width="13.85546875" customWidth="1"/>
    <col min="501" max="501" width="3.42578125" customWidth="1"/>
    <col min="502" max="502" width="7" customWidth="1"/>
    <col min="503" max="503" width="9.85546875" customWidth="1"/>
    <col min="504" max="504" width="64.140625" customWidth="1"/>
    <col min="505" max="505" width="11.42578125" customWidth="1"/>
    <col min="506" max="506" width="12.85546875" customWidth="1"/>
    <col min="507" max="507" width="15.42578125" customWidth="1"/>
    <col min="508" max="508" width="19.42578125" customWidth="1"/>
    <col min="509" max="509" width="13.85546875" customWidth="1"/>
    <col min="757" max="757" width="3.42578125" customWidth="1"/>
    <col min="758" max="758" width="7" customWidth="1"/>
    <col min="759" max="759" width="9.85546875" customWidth="1"/>
    <col min="760" max="760" width="64.140625" customWidth="1"/>
    <col min="761" max="761" width="11.42578125" customWidth="1"/>
    <col min="762" max="762" width="12.85546875" customWidth="1"/>
    <col min="763" max="763" width="15.42578125" customWidth="1"/>
    <col min="764" max="764" width="19.42578125" customWidth="1"/>
    <col min="765" max="765" width="13.85546875" customWidth="1"/>
    <col min="1013" max="1013" width="3.42578125" customWidth="1"/>
    <col min="1014" max="1014" width="7" customWidth="1"/>
    <col min="1015" max="1015" width="9.85546875" customWidth="1"/>
    <col min="1016" max="1016" width="64.140625" customWidth="1"/>
    <col min="1017" max="1017" width="11.42578125" customWidth="1"/>
    <col min="1018" max="1018" width="12.85546875" customWidth="1"/>
    <col min="1019" max="1019" width="15.42578125" customWidth="1"/>
    <col min="1020" max="1020" width="19.42578125" customWidth="1"/>
    <col min="1021" max="1021" width="13.85546875" customWidth="1"/>
    <col min="1269" max="1269" width="3.42578125" customWidth="1"/>
    <col min="1270" max="1270" width="7" customWidth="1"/>
    <col min="1271" max="1271" width="9.85546875" customWidth="1"/>
    <col min="1272" max="1272" width="64.140625" customWidth="1"/>
    <col min="1273" max="1273" width="11.42578125" customWidth="1"/>
    <col min="1274" max="1274" width="12.85546875" customWidth="1"/>
    <col min="1275" max="1275" width="15.42578125" customWidth="1"/>
    <col min="1276" max="1276" width="19.42578125" customWidth="1"/>
    <col min="1277" max="1277" width="13.85546875" customWidth="1"/>
    <col min="1525" max="1525" width="3.42578125" customWidth="1"/>
    <col min="1526" max="1526" width="7" customWidth="1"/>
    <col min="1527" max="1527" width="9.85546875" customWidth="1"/>
    <col min="1528" max="1528" width="64.140625" customWidth="1"/>
    <col min="1529" max="1529" width="11.42578125" customWidth="1"/>
    <col min="1530" max="1530" width="12.85546875" customWidth="1"/>
    <col min="1531" max="1531" width="15.42578125" customWidth="1"/>
    <col min="1532" max="1532" width="19.42578125" customWidth="1"/>
    <col min="1533" max="1533" width="13.85546875" customWidth="1"/>
    <col min="1781" max="1781" width="3.42578125" customWidth="1"/>
    <col min="1782" max="1782" width="7" customWidth="1"/>
    <col min="1783" max="1783" width="9.85546875" customWidth="1"/>
    <col min="1784" max="1784" width="64.140625" customWidth="1"/>
    <col min="1785" max="1785" width="11.42578125" customWidth="1"/>
    <col min="1786" max="1786" width="12.85546875" customWidth="1"/>
    <col min="1787" max="1787" width="15.42578125" customWidth="1"/>
    <col min="1788" max="1788" width="19.42578125" customWidth="1"/>
    <col min="1789" max="1789" width="13.85546875" customWidth="1"/>
    <col min="2037" max="2037" width="3.42578125" customWidth="1"/>
    <col min="2038" max="2038" width="7" customWidth="1"/>
    <col min="2039" max="2039" width="9.85546875" customWidth="1"/>
    <col min="2040" max="2040" width="64.140625" customWidth="1"/>
    <col min="2041" max="2041" width="11.42578125" customWidth="1"/>
    <col min="2042" max="2042" width="12.85546875" customWidth="1"/>
    <col min="2043" max="2043" width="15.42578125" customWidth="1"/>
    <col min="2044" max="2044" width="19.42578125" customWidth="1"/>
    <col min="2045" max="2045" width="13.85546875" customWidth="1"/>
    <col min="2293" max="2293" width="3.42578125" customWidth="1"/>
    <col min="2294" max="2294" width="7" customWidth="1"/>
    <col min="2295" max="2295" width="9.85546875" customWidth="1"/>
    <col min="2296" max="2296" width="64.140625" customWidth="1"/>
    <col min="2297" max="2297" width="11.42578125" customWidth="1"/>
    <col min="2298" max="2298" width="12.85546875" customWidth="1"/>
    <col min="2299" max="2299" width="15.42578125" customWidth="1"/>
    <col min="2300" max="2300" width="19.42578125" customWidth="1"/>
    <col min="2301" max="2301" width="13.85546875" customWidth="1"/>
    <col min="2549" max="2549" width="3.42578125" customWidth="1"/>
    <col min="2550" max="2550" width="7" customWidth="1"/>
    <col min="2551" max="2551" width="9.85546875" customWidth="1"/>
    <col min="2552" max="2552" width="64.140625" customWidth="1"/>
    <col min="2553" max="2553" width="11.42578125" customWidth="1"/>
    <col min="2554" max="2554" width="12.85546875" customWidth="1"/>
    <col min="2555" max="2555" width="15.42578125" customWidth="1"/>
    <col min="2556" max="2556" width="19.42578125" customWidth="1"/>
    <col min="2557" max="2557" width="13.85546875" customWidth="1"/>
    <col min="2805" max="2805" width="3.42578125" customWidth="1"/>
    <col min="2806" max="2806" width="7" customWidth="1"/>
    <col min="2807" max="2807" width="9.85546875" customWidth="1"/>
    <col min="2808" max="2808" width="64.140625" customWidth="1"/>
    <col min="2809" max="2809" width="11.42578125" customWidth="1"/>
    <col min="2810" max="2810" width="12.85546875" customWidth="1"/>
    <col min="2811" max="2811" width="15.42578125" customWidth="1"/>
    <col min="2812" max="2812" width="19.42578125" customWidth="1"/>
    <col min="2813" max="2813" width="13.85546875" customWidth="1"/>
    <col min="3061" max="3061" width="3.42578125" customWidth="1"/>
    <col min="3062" max="3062" width="7" customWidth="1"/>
    <col min="3063" max="3063" width="9.85546875" customWidth="1"/>
    <col min="3064" max="3064" width="64.140625" customWidth="1"/>
    <col min="3065" max="3065" width="11.42578125" customWidth="1"/>
    <col min="3066" max="3066" width="12.85546875" customWidth="1"/>
    <col min="3067" max="3067" width="15.42578125" customWidth="1"/>
    <col min="3068" max="3068" width="19.42578125" customWidth="1"/>
    <col min="3069" max="3069" width="13.85546875" customWidth="1"/>
    <col min="3317" max="3317" width="3.42578125" customWidth="1"/>
    <col min="3318" max="3318" width="7" customWidth="1"/>
    <col min="3319" max="3319" width="9.85546875" customWidth="1"/>
    <col min="3320" max="3320" width="64.140625" customWidth="1"/>
    <col min="3321" max="3321" width="11.42578125" customWidth="1"/>
    <col min="3322" max="3322" width="12.85546875" customWidth="1"/>
    <col min="3323" max="3323" width="15.42578125" customWidth="1"/>
    <col min="3324" max="3324" width="19.42578125" customWidth="1"/>
    <col min="3325" max="3325" width="13.85546875" customWidth="1"/>
    <col min="3573" max="3573" width="3.42578125" customWidth="1"/>
    <col min="3574" max="3574" width="7" customWidth="1"/>
    <col min="3575" max="3575" width="9.85546875" customWidth="1"/>
    <col min="3576" max="3576" width="64.140625" customWidth="1"/>
    <col min="3577" max="3577" width="11.42578125" customWidth="1"/>
    <col min="3578" max="3578" width="12.85546875" customWidth="1"/>
    <col min="3579" max="3579" width="15.42578125" customWidth="1"/>
    <col min="3580" max="3580" width="19.42578125" customWidth="1"/>
    <col min="3581" max="3581" width="13.85546875" customWidth="1"/>
    <col min="3829" max="3829" width="3.42578125" customWidth="1"/>
    <col min="3830" max="3830" width="7" customWidth="1"/>
    <col min="3831" max="3831" width="9.85546875" customWidth="1"/>
    <col min="3832" max="3832" width="64.140625" customWidth="1"/>
    <col min="3833" max="3833" width="11.42578125" customWidth="1"/>
    <col min="3834" max="3834" width="12.85546875" customWidth="1"/>
    <col min="3835" max="3835" width="15.42578125" customWidth="1"/>
    <col min="3836" max="3836" width="19.42578125" customWidth="1"/>
    <col min="3837" max="3837" width="13.85546875" customWidth="1"/>
    <col min="4085" max="4085" width="3.42578125" customWidth="1"/>
    <col min="4086" max="4086" width="7" customWidth="1"/>
    <col min="4087" max="4087" width="9.85546875" customWidth="1"/>
    <col min="4088" max="4088" width="64.140625" customWidth="1"/>
    <col min="4089" max="4089" width="11.42578125" customWidth="1"/>
    <col min="4090" max="4090" width="12.85546875" customWidth="1"/>
    <col min="4091" max="4091" width="15.42578125" customWidth="1"/>
    <col min="4092" max="4092" width="19.42578125" customWidth="1"/>
    <col min="4093" max="4093" width="13.85546875" customWidth="1"/>
    <col min="4341" max="4341" width="3.42578125" customWidth="1"/>
    <col min="4342" max="4342" width="7" customWidth="1"/>
    <col min="4343" max="4343" width="9.85546875" customWidth="1"/>
    <col min="4344" max="4344" width="64.140625" customWidth="1"/>
    <col min="4345" max="4345" width="11.42578125" customWidth="1"/>
    <col min="4346" max="4346" width="12.85546875" customWidth="1"/>
    <col min="4347" max="4347" width="15.42578125" customWidth="1"/>
    <col min="4348" max="4348" width="19.42578125" customWidth="1"/>
    <col min="4349" max="4349" width="13.85546875" customWidth="1"/>
    <col min="4597" max="4597" width="3.42578125" customWidth="1"/>
    <col min="4598" max="4598" width="7" customWidth="1"/>
    <col min="4599" max="4599" width="9.85546875" customWidth="1"/>
    <col min="4600" max="4600" width="64.140625" customWidth="1"/>
    <col min="4601" max="4601" width="11.42578125" customWidth="1"/>
    <col min="4602" max="4602" width="12.85546875" customWidth="1"/>
    <col min="4603" max="4603" width="15.42578125" customWidth="1"/>
    <col min="4604" max="4604" width="19.42578125" customWidth="1"/>
    <col min="4605" max="4605" width="13.85546875" customWidth="1"/>
    <col min="4853" max="4853" width="3.42578125" customWidth="1"/>
    <col min="4854" max="4854" width="7" customWidth="1"/>
    <col min="4855" max="4855" width="9.85546875" customWidth="1"/>
    <col min="4856" max="4856" width="64.140625" customWidth="1"/>
    <col min="4857" max="4857" width="11.42578125" customWidth="1"/>
    <col min="4858" max="4858" width="12.85546875" customWidth="1"/>
    <col min="4859" max="4859" width="15.42578125" customWidth="1"/>
    <col min="4860" max="4860" width="19.42578125" customWidth="1"/>
    <col min="4861" max="4861" width="13.85546875" customWidth="1"/>
    <col min="5109" max="5109" width="3.42578125" customWidth="1"/>
    <col min="5110" max="5110" width="7" customWidth="1"/>
    <col min="5111" max="5111" width="9.85546875" customWidth="1"/>
    <col min="5112" max="5112" width="64.140625" customWidth="1"/>
    <col min="5113" max="5113" width="11.42578125" customWidth="1"/>
    <col min="5114" max="5114" width="12.85546875" customWidth="1"/>
    <col min="5115" max="5115" width="15.42578125" customWidth="1"/>
    <col min="5116" max="5116" width="19.42578125" customWidth="1"/>
    <col min="5117" max="5117" width="13.85546875" customWidth="1"/>
    <col min="5365" max="5365" width="3.42578125" customWidth="1"/>
    <col min="5366" max="5366" width="7" customWidth="1"/>
    <col min="5367" max="5367" width="9.85546875" customWidth="1"/>
    <col min="5368" max="5368" width="64.140625" customWidth="1"/>
    <col min="5369" max="5369" width="11.42578125" customWidth="1"/>
    <col min="5370" max="5370" width="12.85546875" customWidth="1"/>
    <col min="5371" max="5371" width="15.42578125" customWidth="1"/>
    <col min="5372" max="5372" width="19.42578125" customWidth="1"/>
    <col min="5373" max="5373" width="13.85546875" customWidth="1"/>
    <col min="5621" max="5621" width="3.42578125" customWidth="1"/>
    <col min="5622" max="5622" width="7" customWidth="1"/>
    <col min="5623" max="5623" width="9.85546875" customWidth="1"/>
    <col min="5624" max="5624" width="64.140625" customWidth="1"/>
    <col min="5625" max="5625" width="11.42578125" customWidth="1"/>
    <col min="5626" max="5626" width="12.85546875" customWidth="1"/>
    <col min="5627" max="5627" width="15.42578125" customWidth="1"/>
    <col min="5628" max="5628" width="19.42578125" customWidth="1"/>
    <col min="5629" max="5629" width="13.85546875" customWidth="1"/>
    <col min="5877" max="5877" width="3.42578125" customWidth="1"/>
    <col min="5878" max="5878" width="7" customWidth="1"/>
    <col min="5879" max="5879" width="9.85546875" customWidth="1"/>
    <col min="5880" max="5880" width="64.140625" customWidth="1"/>
    <col min="5881" max="5881" width="11.42578125" customWidth="1"/>
    <col min="5882" max="5882" width="12.85546875" customWidth="1"/>
    <col min="5883" max="5883" width="15.42578125" customWidth="1"/>
    <col min="5884" max="5884" width="19.42578125" customWidth="1"/>
    <col min="5885" max="5885" width="13.85546875" customWidth="1"/>
    <col min="6133" max="6133" width="3.42578125" customWidth="1"/>
    <col min="6134" max="6134" width="7" customWidth="1"/>
    <col min="6135" max="6135" width="9.85546875" customWidth="1"/>
    <col min="6136" max="6136" width="64.140625" customWidth="1"/>
    <col min="6137" max="6137" width="11.42578125" customWidth="1"/>
    <col min="6138" max="6138" width="12.85546875" customWidth="1"/>
    <col min="6139" max="6139" width="15.42578125" customWidth="1"/>
    <col min="6140" max="6140" width="19.42578125" customWidth="1"/>
    <col min="6141" max="6141" width="13.85546875" customWidth="1"/>
    <col min="6389" max="6389" width="3.42578125" customWidth="1"/>
    <col min="6390" max="6390" width="7" customWidth="1"/>
    <col min="6391" max="6391" width="9.85546875" customWidth="1"/>
    <col min="6392" max="6392" width="64.140625" customWidth="1"/>
    <col min="6393" max="6393" width="11.42578125" customWidth="1"/>
    <col min="6394" max="6394" width="12.85546875" customWidth="1"/>
    <col min="6395" max="6395" width="15.42578125" customWidth="1"/>
    <col min="6396" max="6396" width="19.42578125" customWidth="1"/>
    <col min="6397" max="6397" width="13.85546875" customWidth="1"/>
    <col min="6645" max="6645" width="3.42578125" customWidth="1"/>
    <col min="6646" max="6646" width="7" customWidth="1"/>
    <col min="6647" max="6647" width="9.85546875" customWidth="1"/>
    <col min="6648" max="6648" width="64.140625" customWidth="1"/>
    <col min="6649" max="6649" width="11.42578125" customWidth="1"/>
    <col min="6650" max="6650" width="12.85546875" customWidth="1"/>
    <col min="6651" max="6651" width="15.42578125" customWidth="1"/>
    <col min="6652" max="6652" width="19.42578125" customWidth="1"/>
    <col min="6653" max="6653" width="13.85546875" customWidth="1"/>
    <col min="6901" max="6901" width="3.42578125" customWidth="1"/>
    <col min="6902" max="6902" width="7" customWidth="1"/>
    <col min="6903" max="6903" width="9.85546875" customWidth="1"/>
    <col min="6904" max="6904" width="64.140625" customWidth="1"/>
    <col min="6905" max="6905" width="11.42578125" customWidth="1"/>
    <col min="6906" max="6906" width="12.85546875" customWidth="1"/>
    <col min="6907" max="6907" width="15.42578125" customWidth="1"/>
    <col min="6908" max="6908" width="19.42578125" customWidth="1"/>
    <col min="6909" max="6909" width="13.85546875" customWidth="1"/>
    <col min="7157" max="7157" width="3.42578125" customWidth="1"/>
    <col min="7158" max="7158" width="7" customWidth="1"/>
    <col min="7159" max="7159" width="9.85546875" customWidth="1"/>
    <col min="7160" max="7160" width="64.140625" customWidth="1"/>
    <col min="7161" max="7161" width="11.42578125" customWidth="1"/>
    <col min="7162" max="7162" width="12.85546875" customWidth="1"/>
    <col min="7163" max="7163" width="15.42578125" customWidth="1"/>
    <col min="7164" max="7164" width="19.42578125" customWidth="1"/>
    <col min="7165" max="7165" width="13.85546875" customWidth="1"/>
    <col min="7413" max="7413" width="3.42578125" customWidth="1"/>
    <col min="7414" max="7414" width="7" customWidth="1"/>
    <col min="7415" max="7415" width="9.85546875" customWidth="1"/>
    <col min="7416" max="7416" width="64.140625" customWidth="1"/>
    <col min="7417" max="7417" width="11.42578125" customWidth="1"/>
    <col min="7418" max="7418" width="12.85546875" customWidth="1"/>
    <col min="7419" max="7419" width="15.42578125" customWidth="1"/>
    <col min="7420" max="7420" width="19.42578125" customWidth="1"/>
    <col min="7421" max="7421" width="13.85546875" customWidth="1"/>
    <col min="7669" max="7669" width="3.42578125" customWidth="1"/>
    <col min="7670" max="7670" width="7" customWidth="1"/>
    <col min="7671" max="7671" width="9.85546875" customWidth="1"/>
    <col min="7672" max="7672" width="64.140625" customWidth="1"/>
    <col min="7673" max="7673" width="11.42578125" customWidth="1"/>
    <col min="7674" max="7674" width="12.85546875" customWidth="1"/>
    <col min="7675" max="7675" width="15.42578125" customWidth="1"/>
    <col min="7676" max="7676" width="19.42578125" customWidth="1"/>
    <col min="7677" max="7677" width="13.85546875" customWidth="1"/>
    <col min="7925" max="7925" width="3.42578125" customWidth="1"/>
    <col min="7926" max="7926" width="7" customWidth="1"/>
    <col min="7927" max="7927" width="9.85546875" customWidth="1"/>
    <col min="7928" max="7928" width="64.140625" customWidth="1"/>
    <col min="7929" max="7929" width="11.42578125" customWidth="1"/>
    <col min="7930" max="7930" width="12.85546875" customWidth="1"/>
    <col min="7931" max="7931" width="15.42578125" customWidth="1"/>
    <col min="7932" max="7932" width="19.42578125" customWidth="1"/>
    <col min="7933" max="7933" width="13.85546875" customWidth="1"/>
    <col min="8181" max="8181" width="3.42578125" customWidth="1"/>
    <col min="8182" max="8182" width="7" customWidth="1"/>
    <col min="8183" max="8183" width="9.85546875" customWidth="1"/>
    <col min="8184" max="8184" width="64.140625" customWidth="1"/>
    <col min="8185" max="8185" width="11.42578125" customWidth="1"/>
    <col min="8186" max="8186" width="12.85546875" customWidth="1"/>
    <col min="8187" max="8187" width="15.42578125" customWidth="1"/>
    <col min="8188" max="8188" width="19.42578125" customWidth="1"/>
    <col min="8189" max="8189" width="13.85546875" customWidth="1"/>
    <col min="8437" max="8437" width="3.42578125" customWidth="1"/>
    <col min="8438" max="8438" width="7" customWidth="1"/>
    <col min="8439" max="8439" width="9.85546875" customWidth="1"/>
    <col min="8440" max="8440" width="64.140625" customWidth="1"/>
    <col min="8441" max="8441" width="11.42578125" customWidth="1"/>
    <col min="8442" max="8442" width="12.85546875" customWidth="1"/>
    <col min="8443" max="8443" width="15.42578125" customWidth="1"/>
    <col min="8444" max="8444" width="19.42578125" customWidth="1"/>
    <col min="8445" max="8445" width="13.85546875" customWidth="1"/>
    <col min="8693" max="8693" width="3.42578125" customWidth="1"/>
    <col min="8694" max="8694" width="7" customWidth="1"/>
    <col min="8695" max="8695" width="9.85546875" customWidth="1"/>
    <col min="8696" max="8696" width="64.140625" customWidth="1"/>
    <col min="8697" max="8697" width="11.42578125" customWidth="1"/>
    <col min="8698" max="8698" width="12.85546875" customWidth="1"/>
    <col min="8699" max="8699" width="15.42578125" customWidth="1"/>
    <col min="8700" max="8700" width="19.42578125" customWidth="1"/>
    <col min="8701" max="8701" width="13.85546875" customWidth="1"/>
    <col min="8949" max="8949" width="3.42578125" customWidth="1"/>
    <col min="8950" max="8950" width="7" customWidth="1"/>
    <col min="8951" max="8951" width="9.85546875" customWidth="1"/>
    <col min="8952" max="8952" width="64.140625" customWidth="1"/>
    <col min="8953" max="8953" width="11.42578125" customWidth="1"/>
    <col min="8954" max="8954" width="12.85546875" customWidth="1"/>
    <col min="8955" max="8955" width="15.42578125" customWidth="1"/>
    <col min="8956" max="8956" width="19.42578125" customWidth="1"/>
    <col min="8957" max="8957" width="13.85546875" customWidth="1"/>
    <col min="9205" max="9205" width="3.42578125" customWidth="1"/>
    <col min="9206" max="9206" width="7" customWidth="1"/>
    <col min="9207" max="9207" width="9.85546875" customWidth="1"/>
    <col min="9208" max="9208" width="64.140625" customWidth="1"/>
    <col min="9209" max="9209" width="11.42578125" customWidth="1"/>
    <col min="9210" max="9210" width="12.85546875" customWidth="1"/>
    <col min="9211" max="9211" width="15.42578125" customWidth="1"/>
    <col min="9212" max="9212" width="19.42578125" customWidth="1"/>
    <col min="9213" max="9213" width="13.85546875" customWidth="1"/>
    <col min="9461" max="9461" width="3.42578125" customWidth="1"/>
    <col min="9462" max="9462" width="7" customWidth="1"/>
    <col min="9463" max="9463" width="9.85546875" customWidth="1"/>
    <col min="9464" max="9464" width="64.140625" customWidth="1"/>
    <col min="9465" max="9465" width="11.42578125" customWidth="1"/>
    <col min="9466" max="9466" width="12.85546875" customWidth="1"/>
    <col min="9467" max="9467" width="15.42578125" customWidth="1"/>
    <col min="9468" max="9468" width="19.42578125" customWidth="1"/>
    <col min="9469" max="9469" width="13.85546875" customWidth="1"/>
    <col min="9717" max="9717" width="3.42578125" customWidth="1"/>
    <col min="9718" max="9718" width="7" customWidth="1"/>
    <col min="9719" max="9719" width="9.85546875" customWidth="1"/>
    <col min="9720" max="9720" width="64.140625" customWidth="1"/>
    <col min="9721" max="9721" width="11.42578125" customWidth="1"/>
    <col min="9722" max="9722" width="12.85546875" customWidth="1"/>
    <col min="9723" max="9723" width="15.42578125" customWidth="1"/>
    <col min="9724" max="9724" width="19.42578125" customWidth="1"/>
    <col min="9725" max="9725" width="13.85546875" customWidth="1"/>
    <col min="9973" max="9973" width="3.42578125" customWidth="1"/>
    <col min="9974" max="9974" width="7" customWidth="1"/>
    <col min="9975" max="9975" width="9.85546875" customWidth="1"/>
    <col min="9976" max="9976" width="64.140625" customWidth="1"/>
    <col min="9977" max="9977" width="11.42578125" customWidth="1"/>
    <col min="9978" max="9978" width="12.85546875" customWidth="1"/>
    <col min="9979" max="9979" width="15.42578125" customWidth="1"/>
    <col min="9980" max="9980" width="19.42578125" customWidth="1"/>
    <col min="9981" max="9981" width="13.85546875" customWidth="1"/>
    <col min="10229" max="10229" width="3.42578125" customWidth="1"/>
    <col min="10230" max="10230" width="7" customWidth="1"/>
    <col min="10231" max="10231" width="9.85546875" customWidth="1"/>
    <col min="10232" max="10232" width="64.140625" customWidth="1"/>
    <col min="10233" max="10233" width="11.42578125" customWidth="1"/>
    <col min="10234" max="10234" width="12.85546875" customWidth="1"/>
    <col min="10235" max="10235" width="15.42578125" customWidth="1"/>
    <col min="10236" max="10236" width="19.42578125" customWidth="1"/>
    <col min="10237" max="10237" width="13.85546875" customWidth="1"/>
    <col min="10485" max="10485" width="3.42578125" customWidth="1"/>
    <col min="10486" max="10486" width="7" customWidth="1"/>
    <col min="10487" max="10487" width="9.85546875" customWidth="1"/>
    <col min="10488" max="10488" width="64.140625" customWidth="1"/>
    <col min="10489" max="10489" width="11.42578125" customWidth="1"/>
    <col min="10490" max="10490" width="12.85546875" customWidth="1"/>
    <col min="10491" max="10491" width="15.42578125" customWidth="1"/>
    <col min="10492" max="10492" width="19.42578125" customWidth="1"/>
    <col min="10493" max="10493" width="13.85546875" customWidth="1"/>
    <col min="10741" max="10741" width="3.42578125" customWidth="1"/>
    <col min="10742" max="10742" width="7" customWidth="1"/>
    <col min="10743" max="10743" width="9.85546875" customWidth="1"/>
    <col min="10744" max="10744" width="64.140625" customWidth="1"/>
    <col min="10745" max="10745" width="11.42578125" customWidth="1"/>
    <col min="10746" max="10746" width="12.85546875" customWidth="1"/>
    <col min="10747" max="10747" width="15.42578125" customWidth="1"/>
    <col min="10748" max="10748" width="19.42578125" customWidth="1"/>
    <col min="10749" max="10749" width="13.85546875" customWidth="1"/>
    <col min="10997" max="10997" width="3.42578125" customWidth="1"/>
    <col min="10998" max="10998" width="7" customWidth="1"/>
    <col min="10999" max="10999" width="9.85546875" customWidth="1"/>
    <col min="11000" max="11000" width="64.140625" customWidth="1"/>
    <col min="11001" max="11001" width="11.42578125" customWidth="1"/>
    <col min="11002" max="11002" width="12.85546875" customWidth="1"/>
    <col min="11003" max="11003" width="15.42578125" customWidth="1"/>
    <col min="11004" max="11004" width="19.42578125" customWidth="1"/>
    <col min="11005" max="11005" width="13.85546875" customWidth="1"/>
    <col min="11253" max="11253" width="3.42578125" customWidth="1"/>
    <col min="11254" max="11254" width="7" customWidth="1"/>
    <col min="11255" max="11255" width="9.85546875" customWidth="1"/>
    <col min="11256" max="11256" width="64.140625" customWidth="1"/>
    <col min="11257" max="11257" width="11.42578125" customWidth="1"/>
    <col min="11258" max="11258" width="12.85546875" customWidth="1"/>
    <col min="11259" max="11259" width="15.42578125" customWidth="1"/>
    <col min="11260" max="11260" width="19.42578125" customWidth="1"/>
    <col min="11261" max="11261" width="13.85546875" customWidth="1"/>
    <col min="11509" max="11509" width="3.42578125" customWidth="1"/>
    <col min="11510" max="11510" width="7" customWidth="1"/>
    <col min="11511" max="11511" width="9.85546875" customWidth="1"/>
    <col min="11512" max="11512" width="64.140625" customWidth="1"/>
    <col min="11513" max="11513" width="11.42578125" customWidth="1"/>
    <col min="11514" max="11514" width="12.85546875" customWidth="1"/>
    <col min="11515" max="11515" width="15.42578125" customWidth="1"/>
    <col min="11516" max="11516" width="19.42578125" customWidth="1"/>
    <col min="11517" max="11517" width="13.85546875" customWidth="1"/>
    <col min="11765" max="11765" width="3.42578125" customWidth="1"/>
    <col min="11766" max="11766" width="7" customWidth="1"/>
    <col min="11767" max="11767" width="9.85546875" customWidth="1"/>
    <col min="11768" max="11768" width="64.140625" customWidth="1"/>
    <col min="11769" max="11769" width="11.42578125" customWidth="1"/>
    <col min="11770" max="11770" width="12.85546875" customWidth="1"/>
    <col min="11771" max="11771" width="15.42578125" customWidth="1"/>
    <col min="11772" max="11772" width="19.42578125" customWidth="1"/>
    <col min="11773" max="11773" width="13.85546875" customWidth="1"/>
    <col min="12021" max="12021" width="3.42578125" customWidth="1"/>
    <col min="12022" max="12022" width="7" customWidth="1"/>
    <col min="12023" max="12023" width="9.85546875" customWidth="1"/>
    <col min="12024" max="12024" width="64.140625" customWidth="1"/>
    <col min="12025" max="12025" width="11.42578125" customWidth="1"/>
    <col min="12026" max="12026" width="12.85546875" customWidth="1"/>
    <col min="12027" max="12027" width="15.42578125" customWidth="1"/>
    <col min="12028" max="12028" width="19.42578125" customWidth="1"/>
    <col min="12029" max="12029" width="13.85546875" customWidth="1"/>
    <col min="12277" max="12277" width="3.42578125" customWidth="1"/>
    <col min="12278" max="12278" width="7" customWidth="1"/>
    <col min="12279" max="12279" width="9.85546875" customWidth="1"/>
    <col min="12280" max="12280" width="64.140625" customWidth="1"/>
    <col min="12281" max="12281" width="11.42578125" customWidth="1"/>
    <col min="12282" max="12282" width="12.85546875" customWidth="1"/>
    <col min="12283" max="12283" width="15.42578125" customWidth="1"/>
    <col min="12284" max="12284" width="19.42578125" customWidth="1"/>
    <col min="12285" max="12285" width="13.85546875" customWidth="1"/>
    <col min="12533" max="12533" width="3.42578125" customWidth="1"/>
    <col min="12534" max="12534" width="7" customWidth="1"/>
    <col min="12535" max="12535" width="9.85546875" customWidth="1"/>
    <col min="12536" max="12536" width="64.140625" customWidth="1"/>
    <col min="12537" max="12537" width="11.42578125" customWidth="1"/>
    <col min="12538" max="12538" width="12.85546875" customWidth="1"/>
    <col min="12539" max="12539" width="15.42578125" customWidth="1"/>
    <col min="12540" max="12540" width="19.42578125" customWidth="1"/>
    <col min="12541" max="12541" width="13.85546875" customWidth="1"/>
    <col min="12789" max="12789" width="3.42578125" customWidth="1"/>
    <col min="12790" max="12790" width="7" customWidth="1"/>
    <col min="12791" max="12791" width="9.85546875" customWidth="1"/>
    <col min="12792" max="12792" width="64.140625" customWidth="1"/>
    <col min="12793" max="12793" width="11.42578125" customWidth="1"/>
    <col min="12794" max="12794" width="12.85546875" customWidth="1"/>
    <col min="12795" max="12795" width="15.42578125" customWidth="1"/>
    <col min="12796" max="12796" width="19.42578125" customWidth="1"/>
    <col min="12797" max="12797" width="13.85546875" customWidth="1"/>
    <col min="13045" max="13045" width="3.42578125" customWidth="1"/>
    <col min="13046" max="13046" width="7" customWidth="1"/>
    <col min="13047" max="13047" width="9.85546875" customWidth="1"/>
    <col min="13048" max="13048" width="64.140625" customWidth="1"/>
    <col min="13049" max="13049" width="11.42578125" customWidth="1"/>
    <col min="13050" max="13050" width="12.85546875" customWidth="1"/>
    <col min="13051" max="13051" width="15.42578125" customWidth="1"/>
    <col min="13052" max="13052" width="19.42578125" customWidth="1"/>
    <col min="13053" max="13053" width="13.85546875" customWidth="1"/>
    <col min="13301" max="13301" width="3.42578125" customWidth="1"/>
    <col min="13302" max="13302" width="7" customWidth="1"/>
    <col min="13303" max="13303" width="9.85546875" customWidth="1"/>
    <col min="13304" max="13304" width="64.140625" customWidth="1"/>
    <col min="13305" max="13305" width="11.42578125" customWidth="1"/>
    <col min="13306" max="13306" width="12.85546875" customWidth="1"/>
    <col min="13307" max="13307" width="15.42578125" customWidth="1"/>
    <col min="13308" max="13308" width="19.42578125" customWidth="1"/>
    <col min="13309" max="13309" width="13.85546875" customWidth="1"/>
    <col min="13557" max="13557" width="3.42578125" customWidth="1"/>
    <col min="13558" max="13558" width="7" customWidth="1"/>
    <col min="13559" max="13559" width="9.85546875" customWidth="1"/>
    <col min="13560" max="13560" width="64.140625" customWidth="1"/>
    <col min="13561" max="13561" width="11.42578125" customWidth="1"/>
    <col min="13562" max="13562" width="12.85546875" customWidth="1"/>
    <col min="13563" max="13563" width="15.42578125" customWidth="1"/>
    <col min="13564" max="13564" width="19.42578125" customWidth="1"/>
    <col min="13565" max="13565" width="13.85546875" customWidth="1"/>
    <col min="13813" max="13813" width="3.42578125" customWidth="1"/>
    <col min="13814" max="13814" width="7" customWidth="1"/>
    <col min="13815" max="13815" width="9.85546875" customWidth="1"/>
    <col min="13816" max="13816" width="64.140625" customWidth="1"/>
    <col min="13817" max="13817" width="11.42578125" customWidth="1"/>
    <col min="13818" max="13818" width="12.85546875" customWidth="1"/>
    <col min="13819" max="13819" width="15.42578125" customWidth="1"/>
    <col min="13820" max="13820" width="19.42578125" customWidth="1"/>
    <col min="13821" max="13821" width="13.85546875" customWidth="1"/>
    <col min="14069" max="14069" width="3.42578125" customWidth="1"/>
    <col min="14070" max="14070" width="7" customWidth="1"/>
    <col min="14071" max="14071" width="9.85546875" customWidth="1"/>
    <col min="14072" max="14072" width="64.140625" customWidth="1"/>
    <col min="14073" max="14073" width="11.42578125" customWidth="1"/>
    <col min="14074" max="14074" width="12.85546875" customWidth="1"/>
    <col min="14075" max="14075" width="15.42578125" customWidth="1"/>
    <col min="14076" max="14076" width="19.42578125" customWidth="1"/>
    <col min="14077" max="14077" width="13.85546875" customWidth="1"/>
    <col min="14325" max="14325" width="3.42578125" customWidth="1"/>
    <col min="14326" max="14326" width="7" customWidth="1"/>
    <col min="14327" max="14327" width="9.85546875" customWidth="1"/>
    <col min="14328" max="14328" width="64.140625" customWidth="1"/>
    <col min="14329" max="14329" width="11.42578125" customWidth="1"/>
    <col min="14330" max="14330" width="12.85546875" customWidth="1"/>
    <col min="14331" max="14331" width="15.42578125" customWidth="1"/>
    <col min="14332" max="14332" width="19.42578125" customWidth="1"/>
    <col min="14333" max="14333" width="13.85546875" customWidth="1"/>
    <col min="14581" max="14581" width="3.42578125" customWidth="1"/>
    <col min="14582" max="14582" width="7" customWidth="1"/>
    <col min="14583" max="14583" width="9.85546875" customWidth="1"/>
    <col min="14584" max="14584" width="64.140625" customWidth="1"/>
    <col min="14585" max="14585" width="11.42578125" customWidth="1"/>
    <col min="14586" max="14586" width="12.85546875" customWidth="1"/>
    <col min="14587" max="14587" width="15.42578125" customWidth="1"/>
    <col min="14588" max="14588" width="19.42578125" customWidth="1"/>
    <col min="14589" max="14589" width="13.85546875" customWidth="1"/>
    <col min="14837" max="14837" width="3.42578125" customWidth="1"/>
    <col min="14838" max="14838" width="7" customWidth="1"/>
    <col min="14839" max="14839" width="9.85546875" customWidth="1"/>
    <col min="14840" max="14840" width="64.140625" customWidth="1"/>
    <col min="14841" max="14841" width="11.42578125" customWidth="1"/>
    <col min="14842" max="14842" width="12.85546875" customWidth="1"/>
    <col min="14843" max="14843" width="15.42578125" customWidth="1"/>
    <col min="14844" max="14844" width="19.42578125" customWidth="1"/>
    <col min="14845" max="14845" width="13.85546875" customWidth="1"/>
    <col min="15093" max="15093" width="3.42578125" customWidth="1"/>
    <col min="15094" max="15094" width="7" customWidth="1"/>
    <col min="15095" max="15095" width="9.85546875" customWidth="1"/>
    <col min="15096" max="15096" width="64.140625" customWidth="1"/>
    <col min="15097" max="15097" width="11.42578125" customWidth="1"/>
    <col min="15098" max="15098" width="12.85546875" customWidth="1"/>
    <col min="15099" max="15099" width="15.42578125" customWidth="1"/>
    <col min="15100" max="15100" width="19.42578125" customWidth="1"/>
    <col min="15101" max="15101" width="13.85546875" customWidth="1"/>
    <col min="15349" max="15349" width="3.42578125" customWidth="1"/>
    <col min="15350" max="15350" width="7" customWidth="1"/>
    <col min="15351" max="15351" width="9.85546875" customWidth="1"/>
    <col min="15352" max="15352" width="64.140625" customWidth="1"/>
    <col min="15353" max="15353" width="11.42578125" customWidth="1"/>
    <col min="15354" max="15354" width="12.85546875" customWidth="1"/>
    <col min="15355" max="15355" width="15.42578125" customWidth="1"/>
    <col min="15356" max="15356" width="19.42578125" customWidth="1"/>
    <col min="15357" max="15357" width="13.85546875" customWidth="1"/>
    <col min="15605" max="15605" width="3.42578125" customWidth="1"/>
    <col min="15606" max="15606" width="7" customWidth="1"/>
    <col min="15607" max="15607" width="9.85546875" customWidth="1"/>
    <col min="15608" max="15608" width="64.140625" customWidth="1"/>
    <col min="15609" max="15609" width="11.42578125" customWidth="1"/>
    <col min="15610" max="15610" width="12.85546875" customWidth="1"/>
    <col min="15611" max="15611" width="15.42578125" customWidth="1"/>
    <col min="15612" max="15612" width="19.42578125" customWidth="1"/>
    <col min="15613" max="15613" width="13.85546875" customWidth="1"/>
    <col min="15861" max="15861" width="3.42578125" customWidth="1"/>
    <col min="15862" max="15862" width="7" customWidth="1"/>
    <col min="15863" max="15863" width="9.85546875" customWidth="1"/>
    <col min="15864" max="15864" width="64.140625" customWidth="1"/>
    <col min="15865" max="15865" width="11.42578125" customWidth="1"/>
    <col min="15866" max="15866" width="12.85546875" customWidth="1"/>
    <col min="15867" max="15867" width="15.42578125" customWidth="1"/>
    <col min="15868" max="15868" width="19.42578125" customWidth="1"/>
    <col min="15869" max="15869" width="13.85546875" customWidth="1"/>
    <col min="16117" max="16117" width="3.42578125" customWidth="1"/>
    <col min="16118" max="16118" width="7" customWidth="1"/>
    <col min="16119" max="16119" width="9.85546875" customWidth="1"/>
    <col min="16120" max="16120" width="64.140625" customWidth="1"/>
    <col min="16121" max="16121" width="11.42578125" customWidth="1"/>
    <col min="16122" max="16122" width="12.85546875" customWidth="1"/>
    <col min="16123" max="16123" width="15.42578125" customWidth="1"/>
    <col min="16124" max="16124" width="19.42578125" customWidth="1"/>
    <col min="16125" max="16125" width="13.85546875" customWidth="1"/>
  </cols>
  <sheetData>
    <row r="1" spans="1:32" ht="77.25" customHeight="1" thickBot="1" x14ac:dyDescent="0.4">
      <c r="B1" s="336" t="s">
        <v>140</v>
      </c>
      <c r="C1" s="337"/>
      <c r="D1" s="337"/>
      <c r="E1" s="337"/>
      <c r="F1" s="337"/>
      <c r="G1" s="337"/>
      <c r="H1" s="338"/>
    </row>
    <row r="2" spans="1:32" ht="24.95" customHeight="1" thickBot="1" x14ac:dyDescent="0.4">
      <c r="B2" s="339" t="s">
        <v>0</v>
      </c>
      <c r="C2" s="340"/>
      <c r="D2" s="340"/>
      <c r="E2" s="340"/>
      <c r="F2" s="340"/>
      <c r="G2" s="340"/>
      <c r="H2" s="341"/>
    </row>
    <row r="3" spans="1:32" s="14" customFormat="1" ht="24.95" customHeight="1" thickBot="1" x14ac:dyDescent="0.4">
      <c r="A3" s="112"/>
      <c r="B3" s="342" t="s">
        <v>119</v>
      </c>
      <c r="C3" s="343"/>
      <c r="D3" s="343"/>
      <c r="E3" s="343"/>
      <c r="F3" s="343"/>
      <c r="G3" s="343"/>
      <c r="H3" s="344"/>
      <c r="I3" s="113"/>
      <c r="J3" s="113"/>
      <c r="K3" s="113"/>
      <c r="L3" s="113"/>
      <c r="M3" s="113"/>
      <c r="N3" s="113"/>
      <c r="O3" s="113"/>
      <c r="P3" s="113"/>
      <c r="Q3" s="113"/>
      <c r="R3" s="113"/>
      <c r="S3" s="113"/>
      <c r="T3" s="113"/>
      <c r="U3" s="113"/>
      <c r="V3" s="113"/>
      <c r="W3" s="113"/>
      <c r="X3" s="113"/>
      <c r="Y3" s="113"/>
      <c r="Z3" s="113"/>
      <c r="AA3" s="113"/>
      <c r="AB3" s="113"/>
      <c r="AC3" s="113"/>
      <c r="AD3" s="113"/>
      <c r="AE3" s="113"/>
      <c r="AF3" s="113"/>
    </row>
    <row r="4" spans="1:32" ht="24" customHeight="1" thickBot="1" x14ac:dyDescent="0.4">
      <c r="B4" s="154"/>
      <c r="C4" s="155"/>
      <c r="D4" s="345" t="s">
        <v>1</v>
      </c>
      <c r="E4" s="345"/>
      <c r="F4" s="345"/>
      <c r="G4" s="345"/>
      <c r="H4" s="346"/>
    </row>
    <row r="5" spans="1:32" ht="60" customHeight="1" x14ac:dyDescent="0.35">
      <c r="A5" s="3"/>
      <c r="B5" s="33"/>
      <c r="C5" s="34" t="s">
        <v>2</v>
      </c>
      <c r="D5" s="347" t="s">
        <v>3</v>
      </c>
      <c r="E5" s="348"/>
      <c r="F5" s="348"/>
      <c r="G5" s="348"/>
      <c r="H5" s="349"/>
    </row>
    <row r="6" spans="1:32" ht="134.25" customHeight="1" x14ac:dyDescent="0.35">
      <c r="A6" s="3"/>
      <c r="B6" s="35"/>
      <c r="C6" s="10" t="s">
        <v>4</v>
      </c>
      <c r="D6" s="334" t="s">
        <v>5</v>
      </c>
      <c r="E6" s="334"/>
      <c r="F6" s="334"/>
      <c r="G6" s="334"/>
      <c r="H6" s="335"/>
    </row>
    <row r="7" spans="1:32" ht="81" customHeight="1" x14ac:dyDescent="0.35">
      <c r="A7" s="3"/>
      <c r="B7" s="78"/>
      <c r="C7" s="10" t="s">
        <v>6</v>
      </c>
      <c r="D7" s="334" t="s">
        <v>7</v>
      </c>
      <c r="E7" s="334"/>
      <c r="F7" s="334"/>
      <c r="G7" s="334"/>
      <c r="H7" s="335"/>
    </row>
    <row r="8" spans="1:32" ht="79.5" customHeight="1" x14ac:dyDescent="0.35">
      <c r="A8" s="3"/>
      <c r="B8" s="78"/>
      <c r="C8" s="10" t="s">
        <v>8</v>
      </c>
      <c r="D8" s="334" t="s">
        <v>78</v>
      </c>
      <c r="E8" s="334"/>
      <c r="F8" s="334"/>
      <c r="G8" s="334"/>
      <c r="H8" s="335"/>
    </row>
    <row r="9" spans="1:32" ht="157.5" customHeight="1" x14ac:dyDescent="0.35">
      <c r="A9" s="3"/>
      <c r="B9" s="78"/>
      <c r="C9" s="10" t="s">
        <v>9</v>
      </c>
      <c r="D9" s="334" t="s">
        <v>56</v>
      </c>
      <c r="E9" s="334"/>
      <c r="F9" s="334"/>
      <c r="G9" s="334"/>
      <c r="H9" s="335"/>
    </row>
    <row r="10" spans="1:32" ht="88.5" customHeight="1" x14ac:dyDescent="0.35">
      <c r="A10" s="3"/>
      <c r="B10" s="78"/>
      <c r="C10" s="10" t="s">
        <v>10</v>
      </c>
      <c r="D10" s="334" t="s">
        <v>57</v>
      </c>
      <c r="E10" s="334"/>
      <c r="F10" s="334"/>
      <c r="G10" s="334"/>
      <c r="H10" s="335"/>
    </row>
    <row r="11" spans="1:32" ht="45" customHeight="1" x14ac:dyDescent="0.35">
      <c r="A11" s="3"/>
      <c r="B11" s="78"/>
      <c r="C11" s="10" t="s">
        <v>11</v>
      </c>
      <c r="D11" s="334" t="s">
        <v>12</v>
      </c>
      <c r="E11" s="334"/>
      <c r="F11" s="334"/>
      <c r="G11" s="334"/>
      <c r="H11" s="335"/>
    </row>
    <row r="12" spans="1:32" ht="159" customHeight="1" x14ac:dyDescent="0.35">
      <c r="A12" s="3"/>
      <c r="B12" s="78"/>
      <c r="C12" s="10" t="s">
        <v>13</v>
      </c>
      <c r="D12" s="334" t="s">
        <v>95</v>
      </c>
      <c r="E12" s="334"/>
      <c r="F12" s="334"/>
      <c r="G12" s="334"/>
      <c r="H12" s="335"/>
    </row>
    <row r="13" spans="1:32" ht="88.5" customHeight="1" x14ac:dyDescent="0.35">
      <c r="A13" s="3"/>
      <c r="B13" s="78"/>
      <c r="C13" s="30" t="s">
        <v>14</v>
      </c>
      <c r="D13" s="334" t="s">
        <v>15</v>
      </c>
      <c r="E13" s="334"/>
      <c r="F13" s="334"/>
      <c r="G13" s="334"/>
      <c r="H13" s="335"/>
    </row>
    <row r="14" spans="1:32" ht="143.25" customHeight="1" x14ac:dyDescent="0.35">
      <c r="A14" s="3"/>
      <c r="B14" s="78"/>
      <c r="C14" s="10" t="s">
        <v>16</v>
      </c>
      <c r="D14" s="334" t="s">
        <v>97</v>
      </c>
      <c r="E14" s="334"/>
      <c r="F14" s="334"/>
      <c r="G14" s="334"/>
      <c r="H14" s="335"/>
    </row>
    <row r="15" spans="1:32" ht="192.75" customHeight="1" x14ac:dyDescent="0.35">
      <c r="A15" s="3"/>
      <c r="B15" s="78"/>
      <c r="C15" s="10" t="s">
        <v>17</v>
      </c>
      <c r="D15" s="334" t="s">
        <v>18</v>
      </c>
      <c r="E15" s="334"/>
      <c r="F15" s="334"/>
      <c r="G15" s="334"/>
      <c r="H15" s="335"/>
    </row>
    <row r="16" spans="1:32" ht="154.5" customHeight="1" x14ac:dyDescent="0.35">
      <c r="A16" s="3"/>
      <c r="B16" s="78"/>
      <c r="C16" s="10" t="s">
        <v>19</v>
      </c>
      <c r="D16" s="334" t="s">
        <v>20</v>
      </c>
      <c r="E16" s="334"/>
      <c r="F16" s="334"/>
      <c r="G16" s="334"/>
      <c r="H16" s="335"/>
    </row>
    <row r="17" spans="1:32" ht="106.5" customHeight="1" x14ac:dyDescent="0.35">
      <c r="A17" s="3"/>
      <c r="B17" s="78"/>
      <c r="C17" s="10" t="s">
        <v>21</v>
      </c>
      <c r="D17" s="334" t="s">
        <v>22</v>
      </c>
      <c r="E17" s="334"/>
      <c r="F17" s="334"/>
      <c r="G17" s="334"/>
      <c r="H17" s="335"/>
    </row>
    <row r="18" spans="1:32" ht="86.25" customHeight="1" x14ac:dyDescent="0.35">
      <c r="A18" s="3"/>
      <c r="B18" s="78"/>
      <c r="C18" s="10" t="s">
        <v>23</v>
      </c>
      <c r="D18" s="334" t="s">
        <v>79</v>
      </c>
      <c r="E18" s="334"/>
      <c r="F18" s="334"/>
      <c r="G18" s="334"/>
      <c r="H18" s="335"/>
    </row>
    <row r="19" spans="1:32" ht="70.5" customHeight="1" thickBot="1" x14ac:dyDescent="0.4">
      <c r="A19" s="3"/>
      <c r="B19" s="36"/>
      <c r="C19" s="37" t="s">
        <v>24</v>
      </c>
      <c r="D19" s="329" t="s">
        <v>80</v>
      </c>
      <c r="E19" s="329"/>
      <c r="F19" s="329"/>
      <c r="G19" s="329"/>
      <c r="H19" s="330"/>
    </row>
    <row r="20" spans="1:32" ht="18.75" thickBot="1" x14ac:dyDescent="0.4">
      <c r="B20" s="38"/>
      <c r="C20" s="38"/>
      <c r="D20" s="38"/>
      <c r="E20" s="38"/>
      <c r="F20" s="4"/>
      <c r="G20" s="38"/>
      <c r="H20" s="38"/>
    </row>
    <row r="21" spans="1:32" ht="56.25" x14ac:dyDescent="0.35">
      <c r="B21" s="33" t="s">
        <v>25</v>
      </c>
      <c r="C21" s="39" t="s">
        <v>98</v>
      </c>
      <c r="D21" s="39" t="s">
        <v>26</v>
      </c>
      <c r="E21" s="39" t="s">
        <v>27</v>
      </c>
      <c r="F21" s="5" t="s">
        <v>28</v>
      </c>
      <c r="G21" s="40" t="s">
        <v>29</v>
      </c>
      <c r="H21" s="41" t="s">
        <v>30</v>
      </c>
    </row>
    <row r="22" spans="1:32" ht="19.5" thickBot="1" x14ac:dyDescent="0.4">
      <c r="B22" s="42">
        <v>1</v>
      </c>
      <c r="C22" s="15">
        <v>2</v>
      </c>
      <c r="D22" s="15">
        <v>3</v>
      </c>
      <c r="E22" s="15">
        <v>4</v>
      </c>
      <c r="F22" s="15">
        <v>5</v>
      </c>
      <c r="G22" s="43">
        <v>6</v>
      </c>
      <c r="H22" s="44">
        <v>7</v>
      </c>
    </row>
    <row r="23" spans="1:32" ht="24.95" customHeight="1" thickBot="1" x14ac:dyDescent="0.4">
      <c r="B23" s="55"/>
      <c r="C23" s="56"/>
      <c r="D23" s="54" t="s">
        <v>31</v>
      </c>
      <c r="E23" s="106"/>
      <c r="F23" s="106"/>
      <c r="G23" s="107"/>
      <c r="H23" s="108"/>
    </row>
    <row r="24" spans="1:32" ht="27.75" customHeight="1" x14ac:dyDescent="0.35">
      <c r="B24" s="9">
        <v>1</v>
      </c>
      <c r="C24" s="79" t="s">
        <v>60</v>
      </c>
      <c r="D24" s="109" t="s">
        <v>32</v>
      </c>
      <c r="E24" s="104" t="s">
        <v>33</v>
      </c>
      <c r="F24" s="105">
        <v>1</v>
      </c>
      <c r="G24" s="86"/>
      <c r="H24" s="103">
        <f t="shared" ref="H24:H29" si="0">F24*G24</f>
        <v>0</v>
      </c>
    </row>
    <row r="25" spans="1:32" ht="40.5" customHeight="1" x14ac:dyDescent="0.35">
      <c r="B25" s="74">
        <v>2</v>
      </c>
      <c r="C25" s="73" t="s">
        <v>52</v>
      </c>
      <c r="D25" s="110" t="s">
        <v>34</v>
      </c>
      <c r="E25" s="75" t="s">
        <v>33</v>
      </c>
      <c r="F25" s="76">
        <v>1</v>
      </c>
      <c r="G25" s="72"/>
      <c r="H25" s="47">
        <f t="shared" si="0"/>
        <v>0</v>
      </c>
    </row>
    <row r="26" spans="1:32" ht="30" customHeight="1" x14ac:dyDescent="0.35">
      <c r="B26" s="74">
        <v>3</v>
      </c>
      <c r="C26" s="77" t="s">
        <v>61</v>
      </c>
      <c r="D26" s="110" t="s">
        <v>35</v>
      </c>
      <c r="E26" s="75" t="s">
        <v>33</v>
      </c>
      <c r="F26" s="76">
        <v>1</v>
      </c>
      <c r="G26" s="72"/>
      <c r="H26" s="47">
        <f t="shared" si="0"/>
        <v>0</v>
      </c>
    </row>
    <row r="27" spans="1:32" ht="42" customHeight="1" x14ac:dyDescent="0.35">
      <c r="B27" s="74">
        <v>4</v>
      </c>
      <c r="C27" s="77" t="s">
        <v>62</v>
      </c>
      <c r="D27" s="110" t="s">
        <v>53</v>
      </c>
      <c r="E27" s="75" t="s">
        <v>33</v>
      </c>
      <c r="F27" s="76">
        <v>1</v>
      </c>
      <c r="G27" s="72"/>
      <c r="H27" s="47">
        <f t="shared" si="0"/>
        <v>0</v>
      </c>
    </row>
    <row r="28" spans="1:32" ht="63.75" customHeight="1" x14ac:dyDescent="0.35">
      <c r="B28" s="74">
        <v>5</v>
      </c>
      <c r="C28" s="77" t="s">
        <v>63</v>
      </c>
      <c r="D28" s="110" t="s">
        <v>55</v>
      </c>
      <c r="E28" s="75" t="s">
        <v>33</v>
      </c>
      <c r="F28" s="76">
        <v>1</v>
      </c>
      <c r="G28" s="72"/>
      <c r="H28" s="47">
        <f t="shared" si="0"/>
        <v>0</v>
      </c>
    </row>
    <row r="29" spans="1:32" ht="64.5" customHeight="1" thickBot="1" x14ac:dyDescent="0.4">
      <c r="B29" s="20">
        <v>6</v>
      </c>
      <c r="C29" s="37">
        <v>14</v>
      </c>
      <c r="D29" s="111" t="s">
        <v>99</v>
      </c>
      <c r="E29" s="19" t="s">
        <v>33</v>
      </c>
      <c r="F29" s="16">
        <v>1</v>
      </c>
      <c r="G29" s="81"/>
      <c r="H29" s="48">
        <f t="shared" si="0"/>
        <v>0</v>
      </c>
    </row>
    <row r="30" spans="1:32" ht="24.95" customHeight="1" thickBot="1" x14ac:dyDescent="0.4">
      <c r="B30" s="49"/>
      <c r="C30" s="50"/>
      <c r="D30" s="50"/>
      <c r="E30" s="331" t="s">
        <v>100</v>
      </c>
      <c r="F30" s="331"/>
      <c r="G30" s="332"/>
      <c r="H30" s="278">
        <f>SUM(H24:H29)</f>
        <v>0</v>
      </c>
    </row>
    <row r="31" spans="1:32" s="7" customFormat="1" ht="24.95" customHeight="1" thickBot="1" x14ac:dyDescent="0.4">
      <c r="A31" s="6"/>
      <c r="B31" s="55"/>
      <c r="C31" s="56"/>
      <c r="D31" s="54" t="s">
        <v>36</v>
      </c>
      <c r="E31" s="106"/>
      <c r="F31" s="106"/>
      <c r="G31" s="107"/>
      <c r="H31" s="279"/>
      <c r="I31" s="6"/>
      <c r="J31" s="6"/>
      <c r="K31" s="6"/>
      <c r="L31" s="6"/>
      <c r="M31" s="6"/>
      <c r="N31" s="6"/>
      <c r="O31" s="6"/>
      <c r="P31" s="6"/>
      <c r="Q31" s="6"/>
      <c r="R31" s="6"/>
      <c r="S31" s="6"/>
      <c r="T31" s="6"/>
      <c r="U31" s="6"/>
      <c r="V31" s="6"/>
      <c r="W31" s="6"/>
      <c r="X31" s="6"/>
      <c r="Y31" s="6"/>
      <c r="Z31" s="6"/>
      <c r="AA31" s="6"/>
      <c r="AB31" s="6"/>
      <c r="AC31" s="6"/>
      <c r="AD31" s="6"/>
      <c r="AE31" s="6"/>
      <c r="AF31" s="6"/>
    </row>
    <row r="32" spans="1:32" s="7" customFormat="1" ht="27.75" customHeight="1" x14ac:dyDescent="0.35">
      <c r="A32" s="6"/>
      <c r="B32" s="9">
        <v>7</v>
      </c>
      <c r="C32" s="79" t="s">
        <v>64</v>
      </c>
      <c r="D32" s="51" t="s">
        <v>84</v>
      </c>
      <c r="E32" s="25" t="s">
        <v>37</v>
      </c>
      <c r="F32" s="82">
        <v>0.27</v>
      </c>
      <c r="G32" s="80"/>
      <c r="H32" s="280">
        <f>F32*G32</f>
        <v>0</v>
      </c>
      <c r="I32" s="6"/>
      <c r="J32" s="6"/>
      <c r="K32" s="6"/>
      <c r="L32" s="6"/>
      <c r="M32" s="6"/>
      <c r="N32" s="6"/>
      <c r="O32" s="6"/>
      <c r="P32" s="6"/>
      <c r="Q32" s="6"/>
      <c r="R32" s="6"/>
      <c r="S32" s="6"/>
      <c r="T32" s="6"/>
      <c r="U32" s="6"/>
      <c r="V32" s="6"/>
      <c r="W32" s="6"/>
      <c r="X32" s="6"/>
      <c r="Y32" s="6"/>
      <c r="Z32" s="6"/>
      <c r="AA32" s="6"/>
      <c r="AB32" s="6"/>
      <c r="AC32" s="6"/>
      <c r="AD32" s="6"/>
      <c r="AE32" s="6"/>
      <c r="AF32" s="6"/>
    </row>
    <row r="33" spans="1:32" s="7" customFormat="1" ht="33.6" customHeight="1" thickBot="1" x14ac:dyDescent="0.4">
      <c r="A33" s="6"/>
      <c r="B33" s="20">
        <v>8</v>
      </c>
      <c r="C33" s="29" t="s">
        <v>65</v>
      </c>
      <c r="D33" s="26" t="s">
        <v>104</v>
      </c>
      <c r="E33" s="19" t="s">
        <v>37</v>
      </c>
      <c r="F33" s="84">
        <v>0.54</v>
      </c>
      <c r="G33" s="81"/>
      <c r="H33" s="281">
        <f>F33*G33</f>
        <v>0</v>
      </c>
      <c r="I33" s="6"/>
      <c r="J33" s="6"/>
      <c r="K33" s="6"/>
      <c r="L33" s="6"/>
      <c r="M33" s="6"/>
      <c r="N33" s="6"/>
      <c r="O33" s="6"/>
      <c r="P33" s="6"/>
      <c r="Q33" s="6"/>
      <c r="R33" s="6"/>
      <c r="S33" s="6"/>
      <c r="T33" s="6"/>
      <c r="U33" s="6"/>
      <c r="V33" s="6"/>
      <c r="W33" s="6"/>
      <c r="X33" s="6"/>
      <c r="Y33" s="6"/>
      <c r="Z33" s="6"/>
      <c r="AA33" s="6"/>
      <c r="AB33" s="6"/>
      <c r="AC33" s="6"/>
      <c r="AD33" s="6"/>
      <c r="AE33" s="6"/>
      <c r="AF33" s="6"/>
    </row>
    <row r="34" spans="1:32" s="7" customFormat="1" ht="24.95" customHeight="1" thickBot="1" x14ac:dyDescent="0.3">
      <c r="A34" s="6"/>
      <c r="B34" s="333" t="s">
        <v>102</v>
      </c>
      <c r="C34" s="331"/>
      <c r="D34" s="331"/>
      <c r="E34" s="331"/>
      <c r="F34" s="331"/>
      <c r="G34" s="332"/>
      <c r="H34" s="282">
        <f>SUM(H32:H33)</f>
        <v>0</v>
      </c>
      <c r="I34" s="6"/>
      <c r="J34" s="6"/>
      <c r="K34" s="6"/>
      <c r="L34" s="6"/>
      <c r="M34" s="6"/>
      <c r="N34" s="6"/>
      <c r="O34" s="6"/>
      <c r="P34" s="6"/>
      <c r="Q34" s="6"/>
      <c r="R34" s="6"/>
      <c r="S34" s="6"/>
      <c r="T34" s="6"/>
      <c r="U34" s="6"/>
      <c r="V34" s="6"/>
      <c r="W34" s="6"/>
      <c r="X34" s="6"/>
      <c r="Y34" s="6"/>
      <c r="Z34" s="6"/>
      <c r="AA34" s="6"/>
      <c r="AB34" s="6"/>
      <c r="AC34" s="6"/>
      <c r="AD34" s="6"/>
      <c r="AE34" s="6"/>
      <c r="AF34" s="6"/>
    </row>
    <row r="35" spans="1:32" s="7" customFormat="1" ht="24.95" customHeight="1" thickBot="1" x14ac:dyDescent="0.4">
      <c r="A35" s="6"/>
      <c r="B35" s="55"/>
      <c r="C35" s="56"/>
      <c r="D35" s="129" t="s">
        <v>42</v>
      </c>
      <c r="E35" s="135"/>
      <c r="F35" s="123"/>
      <c r="G35" s="130"/>
      <c r="H35" s="131"/>
      <c r="I35" s="6"/>
      <c r="J35" s="6"/>
      <c r="K35" s="6"/>
      <c r="L35" s="6"/>
      <c r="M35" s="6"/>
      <c r="N35" s="6"/>
      <c r="O35" s="6"/>
      <c r="P35" s="6"/>
      <c r="Q35" s="6"/>
      <c r="R35" s="6"/>
      <c r="S35" s="6"/>
      <c r="T35" s="6"/>
      <c r="U35" s="6"/>
      <c r="V35" s="6"/>
      <c r="W35" s="6"/>
      <c r="X35" s="6"/>
      <c r="Y35" s="6"/>
      <c r="Z35" s="6"/>
      <c r="AA35" s="6"/>
      <c r="AB35" s="6"/>
      <c r="AC35" s="6"/>
      <c r="AD35" s="6"/>
      <c r="AE35" s="6"/>
      <c r="AF35" s="6"/>
    </row>
    <row r="36" spans="1:32" s="18" customFormat="1" ht="77.45" customHeight="1" x14ac:dyDescent="0.35">
      <c r="A36" s="17"/>
      <c r="B36" s="142">
        <v>9</v>
      </c>
      <c r="C36" s="143" t="s">
        <v>69</v>
      </c>
      <c r="D36" s="23" t="s">
        <v>85</v>
      </c>
      <c r="E36" s="24" t="s">
        <v>40</v>
      </c>
      <c r="F36" s="144">
        <v>887</v>
      </c>
      <c r="G36" s="149"/>
      <c r="H36" s="274">
        <f>F36*G36</f>
        <v>0</v>
      </c>
      <c r="I36" s="17"/>
      <c r="J36" s="17"/>
      <c r="K36" s="17"/>
      <c r="L36" s="17"/>
      <c r="M36" s="17"/>
      <c r="N36" s="17"/>
      <c r="O36" s="17"/>
      <c r="P36" s="17"/>
      <c r="Q36" s="17"/>
      <c r="R36" s="17"/>
      <c r="S36" s="17"/>
      <c r="T36" s="17"/>
      <c r="U36" s="17"/>
      <c r="V36" s="17"/>
      <c r="W36" s="17"/>
      <c r="X36" s="17"/>
      <c r="Y36" s="17"/>
      <c r="Z36" s="17"/>
      <c r="AA36" s="17"/>
      <c r="AB36" s="17"/>
      <c r="AC36" s="17"/>
      <c r="AD36" s="17"/>
      <c r="AE36" s="17"/>
      <c r="AF36" s="17"/>
    </row>
    <row r="37" spans="1:32" s="7" customFormat="1" ht="18.75" x14ac:dyDescent="0.35">
      <c r="A37" s="6"/>
      <c r="B37" s="100">
        <v>10</v>
      </c>
      <c r="C37" s="101" t="s">
        <v>72</v>
      </c>
      <c r="D37" s="21" t="s">
        <v>87</v>
      </c>
      <c r="E37" s="22" t="s">
        <v>39</v>
      </c>
      <c r="F37" s="145">
        <v>2380</v>
      </c>
      <c r="G37" s="150"/>
      <c r="H37" s="275">
        <f t="shared" ref="H37:H38" si="1">F37*G37</f>
        <v>0</v>
      </c>
      <c r="I37" s="6"/>
      <c r="J37" s="6"/>
      <c r="K37" s="6"/>
      <c r="L37" s="6"/>
      <c r="M37" s="6"/>
      <c r="N37" s="6"/>
      <c r="O37" s="6"/>
      <c r="P37" s="6"/>
      <c r="Q37" s="6"/>
      <c r="R37" s="6"/>
      <c r="S37" s="6"/>
      <c r="T37" s="6"/>
      <c r="U37" s="6"/>
      <c r="V37" s="6"/>
      <c r="W37" s="6"/>
      <c r="X37" s="6"/>
      <c r="Y37" s="6"/>
      <c r="Z37" s="6"/>
      <c r="AA37" s="6"/>
      <c r="AB37" s="6"/>
      <c r="AC37" s="6"/>
      <c r="AD37" s="6"/>
      <c r="AE37" s="6"/>
      <c r="AF37" s="6"/>
    </row>
    <row r="38" spans="1:32" ht="57" thickBot="1" x14ac:dyDescent="0.4">
      <c r="B38" s="146">
        <v>11</v>
      </c>
      <c r="C38" s="147" t="s">
        <v>148</v>
      </c>
      <c r="D38" s="27" t="s">
        <v>147</v>
      </c>
      <c r="E38" s="28" t="s">
        <v>41</v>
      </c>
      <c r="F38" s="148">
        <v>21</v>
      </c>
      <c r="G38" s="151"/>
      <c r="H38" s="276">
        <f t="shared" si="1"/>
        <v>0</v>
      </c>
    </row>
    <row r="39" spans="1:32" s="7" customFormat="1" ht="24.95" customHeight="1" thickBot="1" x14ac:dyDescent="0.3">
      <c r="A39" s="6"/>
      <c r="B39" s="333" t="s">
        <v>101</v>
      </c>
      <c r="C39" s="331"/>
      <c r="D39" s="331"/>
      <c r="E39" s="331"/>
      <c r="F39" s="331"/>
      <c r="G39" s="332"/>
      <c r="H39" s="277">
        <f>SUM(H36:H38)</f>
        <v>0</v>
      </c>
      <c r="I39" s="6"/>
      <c r="J39" s="6"/>
      <c r="K39" s="6"/>
      <c r="L39" s="6"/>
      <c r="M39" s="6"/>
      <c r="N39" s="6"/>
      <c r="O39" s="6"/>
      <c r="P39" s="6"/>
      <c r="Q39" s="6"/>
      <c r="R39" s="6"/>
      <c r="S39" s="6"/>
      <c r="T39" s="6"/>
      <c r="U39" s="6"/>
      <c r="V39" s="6"/>
      <c r="W39" s="6"/>
      <c r="X39" s="6"/>
      <c r="Y39" s="6"/>
      <c r="Z39" s="6"/>
      <c r="AA39" s="6"/>
      <c r="AB39" s="6"/>
      <c r="AC39" s="6"/>
      <c r="AD39" s="6"/>
      <c r="AE39" s="6"/>
      <c r="AF39" s="6"/>
    </row>
    <row r="40" spans="1:32" s="7" customFormat="1" ht="24.95" customHeight="1" thickBot="1" x14ac:dyDescent="0.4">
      <c r="A40" s="6"/>
      <c r="B40" s="55"/>
      <c r="C40" s="56"/>
      <c r="D40" s="54" t="s">
        <v>43</v>
      </c>
      <c r="E40" s="106"/>
      <c r="F40" s="106"/>
      <c r="G40" s="107"/>
      <c r="H40" s="108"/>
      <c r="I40" s="6"/>
      <c r="J40" s="6"/>
      <c r="K40" s="6"/>
      <c r="L40" s="6"/>
      <c r="M40" s="6"/>
      <c r="N40" s="6"/>
      <c r="O40" s="6"/>
      <c r="P40" s="6"/>
      <c r="Q40" s="6"/>
      <c r="R40" s="6"/>
      <c r="S40" s="6"/>
      <c r="T40" s="6"/>
      <c r="U40" s="6"/>
      <c r="V40" s="6"/>
      <c r="W40" s="6"/>
      <c r="X40" s="6"/>
      <c r="Y40" s="6"/>
      <c r="Z40" s="6"/>
      <c r="AA40" s="6"/>
      <c r="AB40" s="6"/>
      <c r="AC40" s="6"/>
      <c r="AD40" s="6"/>
      <c r="AE40" s="6"/>
      <c r="AF40" s="6"/>
    </row>
    <row r="41" spans="1:32" s="7" customFormat="1" ht="63.75" customHeight="1" x14ac:dyDescent="0.35">
      <c r="A41" s="6"/>
      <c r="B41" s="9">
        <v>12</v>
      </c>
      <c r="C41" s="79" t="s">
        <v>74</v>
      </c>
      <c r="D41" s="51" t="s">
        <v>106</v>
      </c>
      <c r="E41" s="25" t="s">
        <v>40</v>
      </c>
      <c r="F41" s="82">
        <v>800</v>
      </c>
      <c r="G41" s="80"/>
      <c r="H41" s="46">
        <f t="shared" ref="H41:H45" si="2">(F41*G41)</f>
        <v>0</v>
      </c>
      <c r="I41" s="6"/>
      <c r="J41" s="6"/>
      <c r="K41" s="6"/>
      <c r="L41" s="6"/>
      <c r="M41" s="6"/>
      <c r="N41" s="6"/>
      <c r="O41" s="6"/>
      <c r="P41" s="6"/>
      <c r="Q41" s="6"/>
      <c r="R41" s="6"/>
      <c r="S41" s="6"/>
      <c r="T41" s="6"/>
      <c r="U41" s="6"/>
      <c r="V41" s="6"/>
      <c r="W41" s="6"/>
      <c r="X41" s="6"/>
      <c r="Y41" s="6"/>
      <c r="Z41" s="6"/>
      <c r="AA41" s="6"/>
      <c r="AB41" s="6"/>
      <c r="AC41" s="6"/>
      <c r="AD41" s="6"/>
      <c r="AE41" s="6"/>
      <c r="AF41" s="6"/>
    </row>
    <row r="42" spans="1:32" s="7" customFormat="1" ht="42.75" customHeight="1" x14ac:dyDescent="0.35">
      <c r="A42" s="6"/>
      <c r="B42" s="74">
        <f>B41+1</f>
        <v>13</v>
      </c>
      <c r="C42" s="77" t="s">
        <v>75</v>
      </c>
      <c r="D42" s="8" t="s">
        <v>105</v>
      </c>
      <c r="E42" s="75" t="s">
        <v>39</v>
      </c>
      <c r="F42" s="83">
        <v>1315</v>
      </c>
      <c r="G42" s="72"/>
      <c r="H42" s="47">
        <f t="shared" si="2"/>
        <v>0</v>
      </c>
      <c r="I42" s="6"/>
      <c r="J42" s="6"/>
      <c r="K42" s="6"/>
      <c r="L42" s="6"/>
      <c r="M42" s="6"/>
      <c r="N42" s="6"/>
      <c r="O42" s="6"/>
      <c r="P42" s="6"/>
      <c r="Q42" s="6"/>
      <c r="R42" s="6"/>
      <c r="S42" s="6"/>
      <c r="T42" s="6"/>
      <c r="U42" s="6"/>
      <c r="V42" s="6"/>
      <c r="W42" s="6"/>
      <c r="X42" s="6"/>
      <c r="Y42" s="6"/>
      <c r="Z42" s="6"/>
      <c r="AA42" s="6"/>
      <c r="AB42" s="6"/>
      <c r="AC42" s="6"/>
      <c r="AD42" s="6"/>
      <c r="AE42" s="6"/>
      <c r="AF42" s="6"/>
    </row>
    <row r="43" spans="1:32" s="176" customFormat="1" ht="37.5" customHeight="1" x14ac:dyDescent="0.35">
      <c r="B43" s="74">
        <f t="shared" ref="B43:B45" si="3">B42+1</f>
        <v>14</v>
      </c>
      <c r="C43" s="159" t="s">
        <v>76</v>
      </c>
      <c r="D43" s="190" t="s">
        <v>120</v>
      </c>
      <c r="E43" s="161" t="s">
        <v>38</v>
      </c>
      <c r="F43" s="162">
        <v>526</v>
      </c>
      <c r="G43" s="163"/>
      <c r="H43" s="239">
        <f t="shared" si="2"/>
        <v>0</v>
      </c>
    </row>
    <row r="44" spans="1:32" s="176" customFormat="1" ht="37.5" x14ac:dyDescent="0.35">
      <c r="B44" s="74">
        <f t="shared" si="3"/>
        <v>15</v>
      </c>
      <c r="C44" s="159" t="s">
        <v>76</v>
      </c>
      <c r="D44" s="190" t="s">
        <v>187</v>
      </c>
      <c r="E44" s="161" t="s">
        <v>38</v>
      </c>
      <c r="F44" s="162">
        <v>150</v>
      </c>
      <c r="G44" s="163"/>
      <c r="H44" s="239">
        <f t="shared" si="2"/>
        <v>0</v>
      </c>
    </row>
    <row r="45" spans="1:32" s="242" customFormat="1" ht="49.15" customHeight="1" thickBot="1" x14ac:dyDescent="0.4">
      <c r="A45" s="240"/>
      <c r="B45" s="20">
        <f t="shared" si="3"/>
        <v>16</v>
      </c>
      <c r="C45" s="186" t="s">
        <v>89</v>
      </c>
      <c r="D45" s="160" t="s">
        <v>107</v>
      </c>
      <c r="E45" s="187" t="s">
        <v>39</v>
      </c>
      <c r="F45" s="188">
        <v>500</v>
      </c>
      <c r="G45" s="189"/>
      <c r="H45" s="241">
        <f t="shared" si="2"/>
        <v>0</v>
      </c>
    </row>
    <row r="46" spans="1:32" s="7" customFormat="1" ht="24.95" customHeight="1" thickBot="1" x14ac:dyDescent="0.3">
      <c r="A46" s="6"/>
      <c r="B46" s="319" t="s">
        <v>108</v>
      </c>
      <c r="C46" s="320"/>
      <c r="D46" s="320"/>
      <c r="E46" s="320"/>
      <c r="F46" s="320"/>
      <c r="G46" s="320"/>
      <c r="H46" s="283">
        <f>SUM(H41:H45)</f>
        <v>0</v>
      </c>
      <c r="I46" s="6"/>
      <c r="J46" s="6"/>
      <c r="K46" s="6"/>
      <c r="L46" s="6"/>
      <c r="M46" s="6"/>
      <c r="N46" s="6"/>
      <c r="O46" s="6"/>
      <c r="P46" s="6"/>
      <c r="Q46" s="6"/>
      <c r="R46" s="6"/>
      <c r="S46" s="6"/>
      <c r="T46" s="6"/>
      <c r="U46" s="6"/>
      <c r="V46" s="6"/>
      <c r="W46" s="6"/>
      <c r="X46" s="6"/>
      <c r="Y46" s="6"/>
      <c r="Z46" s="6"/>
      <c r="AA46" s="6"/>
      <c r="AB46" s="6"/>
      <c r="AC46" s="6"/>
      <c r="AD46" s="6"/>
      <c r="AE46" s="6"/>
      <c r="AF46" s="6"/>
    </row>
    <row r="47" spans="1:32" s="6" customFormat="1" ht="24.95" customHeight="1" thickBot="1" x14ac:dyDescent="0.4">
      <c r="B47" s="55"/>
      <c r="C47" s="56"/>
      <c r="D47" s="129" t="s">
        <v>44</v>
      </c>
      <c r="E47" s="123"/>
      <c r="F47" s="123"/>
      <c r="G47" s="130"/>
      <c r="H47" s="131"/>
    </row>
    <row r="48" spans="1:32" s="6" customFormat="1" ht="44.25" customHeight="1" x14ac:dyDescent="0.35">
      <c r="B48" s="142">
        <v>17</v>
      </c>
      <c r="C48" s="143"/>
      <c r="D48" s="23" t="s">
        <v>121</v>
      </c>
      <c r="E48" s="24" t="s">
        <v>38</v>
      </c>
      <c r="F48" s="82">
        <v>255</v>
      </c>
      <c r="G48" s="149"/>
      <c r="H48" s="274">
        <f t="shared" ref="H48:H54" si="4">(F48*G48)</f>
        <v>0</v>
      </c>
    </row>
    <row r="49" spans="1:32" s="6" customFormat="1" ht="131.25" x14ac:dyDescent="0.35">
      <c r="B49" s="100">
        <f>B48+1</f>
        <v>18</v>
      </c>
      <c r="C49" s="101"/>
      <c r="D49" s="156" t="s">
        <v>149</v>
      </c>
      <c r="E49" s="22" t="s">
        <v>38</v>
      </c>
      <c r="F49" s="83">
        <v>255</v>
      </c>
      <c r="G49" s="150"/>
      <c r="H49" s="275">
        <f t="shared" si="4"/>
        <v>0</v>
      </c>
    </row>
    <row r="50" spans="1:32" s="6" customFormat="1" ht="43.15" customHeight="1" x14ac:dyDescent="0.35">
      <c r="B50" s="100">
        <f t="shared" ref="B50:B54" si="5">B49+1</f>
        <v>19</v>
      </c>
      <c r="C50" s="101"/>
      <c r="D50" s="21" t="s">
        <v>150</v>
      </c>
      <c r="E50" s="22" t="s">
        <v>38</v>
      </c>
      <c r="F50" s="83">
        <v>150</v>
      </c>
      <c r="G50" s="150"/>
      <c r="H50" s="275">
        <f t="shared" si="4"/>
        <v>0</v>
      </c>
    </row>
    <row r="51" spans="1:32" s="6" customFormat="1" ht="50.25" customHeight="1" x14ac:dyDescent="0.35">
      <c r="B51" s="100">
        <f t="shared" si="5"/>
        <v>20</v>
      </c>
      <c r="C51" s="101"/>
      <c r="D51" s="21" t="s">
        <v>127</v>
      </c>
      <c r="E51" s="22" t="s">
        <v>41</v>
      </c>
      <c r="F51" s="83">
        <v>2</v>
      </c>
      <c r="G51" s="150"/>
      <c r="H51" s="275">
        <f t="shared" si="4"/>
        <v>0</v>
      </c>
    </row>
    <row r="52" spans="1:32" s="6" customFormat="1" ht="51.75" customHeight="1" x14ac:dyDescent="0.35">
      <c r="B52" s="100">
        <f t="shared" si="5"/>
        <v>21</v>
      </c>
      <c r="C52" s="101"/>
      <c r="D52" s="21" t="s">
        <v>129</v>
      </c>
      <c r="E52" s="22" t="s">
        <v>38</v>
      </c>
      <c r="F52" s="83">
        <v>105</v>
      </c>
      <c r="G52" s="150"/>
      <c r="H52" s="275">
        <f t="shared" si="4"/>
        <v>0</v>
      </c>
    </row>
    <row r="53" spans="1:32" s="6" customFormat="1" ht="53.25" customHeight="1" x14ac:dyDescent="0.35">
      <c r="B53" s="100">
        <f t="shared" si="5"/>
        <v>22</v>
      </c>
      <c r="C53" s="101"/>
      <c r="D53" s="21" t="s">
        <v>126</v>
      </c>
      <c r="E53" s="22" t="s">
        <v>41</v>
      </c>
      <c r="F53" s="145">
        <v>1</v>
      </c>
      <c r="G53" s="150"/>
      <c r="H53" s="275">
        <f t="shared" si="4"/>
        <v>0</v>
      </c>
    </row>
    <row r="54" spans="1:32" s="6" customFormat="1" ht="36" customHeight="1" thickBot="1" x14ac:dyDescent="0.4">
      <c r="B54" s="146">
        <f t="shared" si="5"/>
        <v>23</v>
      </c>
      <c r="C54" s="147"/>
      <c r="D54" s="27" t="s">
        <v>128</v>
      </c>
      <c r="E54" s="28" t="s">
        <v>41</v>
      </c>
      <c r="F54" s="148">
        <v>3</v>
      </c>
      <c r="G54" s="151"/>
      <c r="H54" s="276">
        <f t="shared" si="4"/>
        <v>0</v>
      </c>
    </row>
    <row r="55" spans="1:32" s="7" customFormat="1" ht="24.95" customHeight="1" thickBot="1" x14ac:dyDescent="0.3">
      <c r="A55" s="6"/>
      <c r="B55" s="319" t="s">
        <v>109</v>
      </c>
      <c r="C55" s="320"/>
      <c r="D55" s="320"/>
      <c r="E55" s="320"/>
      <c r="F55" s="320"/>
      <c r="G55" s="320"/>
      <c r="H55" s="277">
        <f>SUM(H48:H54)</f>
        <v>0</v>
      </c>
      <c r="I55" s="6"/>
      <c r="J55" s="6"/>
      <c r="K55" s="6"/>
      <c r="L55" s="6"/>
      <c r="M55" s="6"/>
      <c r="N55" s="6"/>
      <c r="O55" s="6"/>
      <c r="P55" s="6"/>
      <c r="Q55" s="6"/>
      <c r="R55" s="6"/>
      <c r="S55" s="6"/>
      <c r="T55" s="6"/>
      <c r="U55" s="6"/>
      <c r="V55" s="6"/>
      <c r="W55" s="6"/>
      <c r="X55" s="6"/>
      <c r="Y55" s="6"/>
      <c r="Z55" s="6"/>
      <c r="AA55" s="6"/>
      <c r="AB55" s="6"/>
      <c r="AC55" s="6"/>
      <c r="AD55" s="6"/>
      <c r="AE55" s="6"/>
      <c r="AF55" s="6"/>
    </row>
    <row r="56" spans="1:32" ht="19.5" thickBot="1" x14ac:dyDescent="0.4">
      <c r="A56" s="2"/>
      <c r="B56" s="55"/>
      <c r="C56" s="125"/>
      <c r="D56" s="129" t="s">
        <v>115</v>
      </c>
      <c r="E56" s="125"/>
      <c r="F56" s="125"/>
      <c r="G56" s="125"/>
      <c r="H56" s="126"/>
      <c r="J56"/>
      <c r="K56"/>
      <c r="L56"/>
      <c r="M56"/>
      <c r="N56"/>
      <c r="O56"/>
      <c r="P56"/>
      <c r="Q56"/>
      <c r="R56"/>
      <c r="S56"/>
      <c r="T56"/>
      <c r="U56"/>
      <c r="V56"/>
      <c r="W56"/>
      <c r="X56"/>
      <c r="Y56"/>
      <c r="Z56"/>
      <c r="AA56"/>
      <c r="AB56"/>
      <c r="AC56"/>
      <c r="AD56"/>
      <c r="AE56"/>
      <c r="AF56"/>
    </row>
    <row r="57" spans="1:32" ht="56.25" x14ac:dyDescent="0.35">
      <c r="A57" s="2"/>
      <c r="B57" s="102">
        <v>24</v>
      </c>
      <c r="C57" s="79"/>
      <c r="D57" s="51" t="s">
        <v>122</v>
      </c>
      <c r="E57" s="24" t="s">
        <v>38</v>
      </c>
      <c r="F57" s="82">
        <v>270</v>
      </c>
      <c r="G57" s="252"/>
      <c r="H57" s="46">
        <f t="shared" ref="H57:H61" si="6">(F57*G57)</f>
        <v>0</v>
      </c>
      <c r="I57"/>
      <c r="J57"/>
      <c r="K57"/>
      <c r="L57"/>
      <c r="M57"/>
      <c r="N57"/>
      <c r="O57"/>
      <c r="P57"/>
      <c r="Q57"/>
      <c r="R57"/>
      <c r="S57"/>
      <c r="T57"/>
      <c r="U57"/>
      <c r="V57"/>
      <c r="W57"/>
      <c r="X57"/>
      <c r="Y57"/>
      <c r="Z57"/>
      <c r="AA57"/>
      <c r="AB57"/>
      <c r="AC57"/>
      <c r="AD57"/>
      <c r="AE57"/>
      <c r="AF57"/>
    </row>
    <row r="58" spans="1:32" ht="37.5" x14ac:dyDescent="0.35">
      <c r="A58" s="2"/>
      <c r="B58" s="78">
        <f>B57+1</f>
        <v>25</v>
      </c>
      <c r="C58" s="77"/>
      <c r="D58" s="8" t="s">
        <v>123</v>
      </c>
      <c r="E58" s="22"/>
      <c r="F58" s="83"/>
      <c r="G58" s="249"/>
      <c r="H58" s="47"/>
      <c r="I58"/>
      <c r="J58"/>
      <c r="K58"/>
      <c r="L58"/>
      <c r="M58"/>
      <c r="N58"/>
      <c r="O58"/>
      <c r="P58"/>
      <c r="Q58"/>
      <c r="R58"/>
      <c r="S58"/>
      <c r="T58"/>
      <c r="U58"/>
      <c r="V58"/>
      <c r="W58"/>
      <c r="X58"/>
      <c r="Y58"/>
      <c r="Z58"/>
      <c r="AA58"/>
      <c r="AB58"/>
      <c r="AC58"/>
      <c r="AD58"/>
      <c r="AE58"/>
      <c r="AF58"/>
    </row>
    <row r="59" spans="1:32" ht="18.75" x14ac:dyDescent="0.35">
      <c r="A59" s="2"/>
      <c r="B59" s="78">
        <f t="shared" ref="B59:B61" si="7">B58+1</f>
        <v>26</v>
      </c>
      <c r="C59" s="77"/>
      <c r="D59" s="8" t="s">
        <v>116</v>
      </c>
      <c r="E59" s="22" t="s">
        <v>38</v>
      </c>
      <c r="F59" s="83">
        <v>270</v>
      </c>
      <c r="G59" s="249"/>
      <c r="H59" s="47">
        <f t="shared" si="6"/>
        <v>0</v>
      </c>
      <c r="I59"/>
      <c r="J59"/>
      <c r="K59"/>
      <c r="L59"/>
      <c r="M59"/>
      <c r="N59"/>
      <c r="O59"/>
      <c r="P59"/>
      <c r="Q59"/>
      <c r="R59"/>
      <c r="S59"/>
      <c r="T59"/>
      <c r="U59"/>
      <c r="V59"/>
      <c r="W59"/>
      <c r="X59"/>
      <c r="Y59"/>
      <c r="Z59"/>
      <c r="AA59"/>
      <c r="AB59"/>
      <c r="AC59"/>
      <c r="AD59"/>
      <c r="AE59"/>
      <c r="AF59"/>
    </row>
    <row r="60" spans="1:32" ht="18.75" x14ac:dyDescent="0.35">
      <c r="A60" s="2"/>
      <c r="B60" s="78">
        <f t="shared" si="7"/>
        <v>27</v>
      </c>
      <c r="C60" s="77"/>
      <c r="D60" s="8" t="s">
        <v>124</v>
      </c>
      <c r="E60" s="22" t="s">
        <v>38</v>
      </c>
      <c r="F60" s="83">
        <v>270</v>
      </c>
      <c r="G60" s="249"/>
      <c r="H60" s="47">
        <f t="shared" si="6"/>
        <v>0</v>
      </c>
      <c r="I60"/>
      <c r="J60"/>
      <c r="K60"/>
      <c r="L60"/>
      <c r="M60"/>
      <c r="N60"/>
      <c r="O60"/>
      <c r="P60"/>
      <c r="Q60"/>
      <c r="R60"/>
      <c r="S60"/>
      <c r="T60"/>
      <c r="U60"/>
      <c r="V60"/>
      <c r="W60"/>
      <c r="X60"/>
      <c r="Y60"/>
      <c r="Z60"/>
      <c r="AA60"/>
      <c r="AB60"/>
      <c r="AC60"/>
      <c r="AD60"/>
      <c r="AE60"/>
      <c r="AF60"/>
    </row>
    <row r="61" spans="1:32" ht="113.25" thickBot="1" x14ac:dyDescent="0.4">
      <c r="A61" s="2"/>
      <c r="B61" s="78">
        <f t="shared" si="7"/>
        <v>28</v>
      </c>
      <c r="C61" s="29"/>
      <c r="D61" s="26" t="s">
        <v>125</v>
      </c>
      <c r="E61" s="28" t="s">
        <v>41</v>
      </c>
      <c r="F61" s="84">
        <v>4</v>
      </c>
      <c r="G61" s="250"/>
      <c r="H61" s="48">
        <f t="shared" si="6"/>
        <v>0</v>
      </c>
      <c r="I61"/>
      <c r="J61"/>
      <c r="K61"/>
      <c r="L61"/>
      <c r="M61"/>
      <c r="N61"/>
      <c r="O61"/>
      <c r="P61"/>
      <c r="Q61"/>
      <c r="R61"/>
      <c r="S61"/>
      <c r="T61"/>
      <c r="U61"/>
      <c r="V61"/>
      <c r="W61"/>
      <c r="X61"/>
      <c r="Y61"/>
      <c r="Z61"/>
      <c r="AA61"/>
      <c r="AB61"/>
      <c r="AC61"/>
      <c r="AD61"/>
      <c r="AE61"/>
      <c r="AF61"/>
    </row>
    <row r="62" spans="1:32" ht="22.5" customHeight="1" thickBot="1" x14ac:dyDescent="0.3">
      <c r="A62" s="2"/>
      <c r="B62" s="319" t="s">
        <v>117</v>
      </c>
      <c r="C62" s="320"/>
      <c r="D62" s="320"/>
      <c r="E62" s="320"/>
      <c r="F62" s="320"/>
      <c r="G62" s="320"/>
      <c r="H62" s="277">
        <f>SUM(H57:H61)</f>
        <v>0</v>
      </c>
      <c r="J62"/>
      <c r="K62"/>
      <c r="L62"/>
      <c r="M62"/>
      <c r="N62"/>
      <c r="O62"/>
      <c r="P62"/>
      <c r="Q62"/>
      <c r="R62"/>
      <c r="S62"/>
      <c r="T62"/>
      <c r="U62"/>
      <c r="V62"/>
      <c r="W62"/>
      <c r="X62"/>
      <c r="Y62"/>
      <c r="Z62"/>
      <c r="AA62"/>
      <c r="AB62"/>
      <c r="AC62"/>
      <c r="AD62"/>
      <c r="AE62"/>
      <c r="AF62"/>
    </row>
    <row r="63" spans="1:32" ht="24.95" customHeight="1" thickBot="1" x14ac:dyDescent="0.4">
      <c r="A63" s="2"/>
      <c r="B63" s="52"/>
      <c r="C63" s="53"/>
      <c r="D63" s="54" t="s">
        <v>131</v>
      </c>
      <c r="E63" s="106"/>
      <c r="F63" s="106"/>
      <c r="G63" s="107"/>
      <c r="H63" s="108"/>
      <c r="J63"/>
      <c r="K63"/>
      <c r="L63"/>
      <c r="M63"/>
      <c r="N63"/>
      <c r="O63"/>
      <c r="P63"/>
      <c r="Q63"/>
      <c r="R63"/>
      <c r="S63"/>
      <c r="T63"/>
      <c r="U63"/>
      <c r="V63"/>
      <c r="W63"/>
      <c r="X63"/>
      <c r="Y63"/>
      <c r="Z63"/>
      <c r="AA63"/>
      <c r="AB63"/>
      <c r="AC63"/>
      <c r="AD63"/>
      <c r="AE63"/>
      <c r="AF63"/>
    </row>
    <row r="64" spans="1:32" ht="24.95" customHeight="1" thickBot="1" x14ac:dyDescent="0.4">
      <c r="A64" s="2"/>
      <c r="B64" s="55"/>
      <c r="C64" s="56"/>
      <c r="D64" s="129" t="s">
        <v>132</v>
      </c>
      <c r="E64" s="123"/>
      <c r="F64" s="123"/>
      <c r="G64" s="130"/>
      <c r="H64" s="131"/>
      <c r="J64"/>
      <c r="K64"/>
      <c r="L64"/>
      <c r="M64"/>
      <c r="N64"/>
      <c r="O64"/>
      <c r="P64"/>
      <c r="Q64"/>
      <c r="R64"/>
      <c r="S64"/>
      <c r="T64"/>
      <c r="U64"/>
      <c r="V64"/>
      <c r="W64"/>
      <c r="X64"/>
      <c r="Y64"/>
      <c r="Z64"/>
      <c r="AA64"/>
      <c r="AB64"/>
      <c r="AC64"/>
      <c r="AD64"/>
      <c r="AE64"/>
      <c r="AF64"/>
    </row>
    <row r="65" spans="1:32" ht="75" x14ac:dyDescent="0.35">
      <c r="A65" s="2"/>
      <c r="B65" s="102">
        <v>29</v>
      </c>
      <c r="C65" s="79" t="s">
        <v>54</v>
      </c>
      <c r="D65" s="51" t="s">
        <v>173</v>
      </c>
      <c r="E65" s="25" t="s">
        <v>41</v>
      </c>
      <c r="F65" s="82">
        <v>11</v>
      </c>
      <c r="G65" s="80"/>
      <c r="H65" s="46">
        <f t="shared" ref="H65:H70" si="8">(F65*G65)</f>
        <v>0</v>
      </c>
      <c r="I65"/>
      <c r="J65"/>
      <c r="K65"/>
      <c r="L65"/>
      <c r="M65"/>
      <c r="N65"/>
      <c r="O65"/>
      <c r="P65"/>
      <c r="Q65"/>
      <c r="R65"/>
      <c r="S65"/>
      <c r="T65"/>
      <c r="U65"/>
      <c r="V65"/>
      <c r="W65"/>
      <c r="X65"/>
      <c r="Y65"/>
      <c r="Z65"/>
      <c r="AA65"/>
      <c r="AB65"/>
      <c r="AC65"/>
      <c r="AD65"/>
      <c r="AE65"/>
      <c r="AF65"/>
    </row>
    <row r="66" spans="1:32" ht="63" customHeight="1" x14ac:dyDescent="0.35">
      <c r="A66" s="2"/>
      <c r="B66" s="78">
        <f>B65+1</f>
        <v>30</v>
      </c>
      <c r="C66" s="77" t="s">
        <v>54</v>
      </c>
      <c r="D66" s="8" t="s">
        <v>174</v>
      </c>
      <c r="E66" s="75" t="s">
        <v>41</v>
      </c>
      <c r="F66" s="83">
        <v>16</v>
      </c>
      <c r="G66" s="72"/>
      <c r="H66" s="47">
        <f t="shared" si="8"/>
        <v>0</v>
      </c>
      <c r="I66"/>
      <c r="J66"/>
      <c r="K66"/>
      <c r="L66"/>
      <c r="M66"/>
      <c r="N66"/>
      <c r="O66"/>
      <c r="P66"/>
      <c r="Q66"/>
      <c r="R66"/>
      <c r="S66"/>
      <c r="T66"/>
      <c r="U66"/>
      <c r="V66"/>
      <c r="W66"/>
      <c r="X66"/>
      <c r="Y66"/>
      <c r="Z66"/>
      <c r="AA66"/>
      <c r="AB66"/>
      <c r="AC66"/>
      <c r="AD66"/>
      <c r="AE66"/>
      <c r="AF66"/>
    </row>
    <row r="67" spans="1:32" ht="83.25" customHeight="1" x14ac:dyDescent="0.35">
      <c r="A67" s="2"/>
      <c r="B67" s="78">
        <f>B66+1</f>
        <v>31</v>
      </c>
      <c r="C67" s="77" t="s">
        <v>54</v>
      </c>
      <c r="D67" s="8" t="s">
        <v>188</v>
      </c>
      <c r="E67" s="75" t="s">
        <v>41</v>
      </c>
      <c r="F67" s="83">
        <v>4</v>
      </c>
      <c r="G67" s="72"/>
      <c r="H67" s="47">
        <f t="shared" si="8"/>
        <v>0</v>
      </c>
      <c r="I67"/>
      <c r="J67"/>
      <c r="K67"/>
      <c r="L67"/>
      <c r="M67"/>
      <c r="N67"/>
      <c r="O67"/>
      <c r="P67"/>
      <c r="Q67"/>
      <c r="R67"/>
      <c r="S67"/>
      <c r="T67"/>
      <c r="U67"/>
      <c r="V67"/>
      <c r="W67"/>
      <c r="X67"/>
      <c r="Y67"/>
      <c r="Z67"/>
      <c r="AA67"/>
      <c r="AB67"/>
      <c r="AC67"/>
      <c r="AD67"/>
      <c r="AE67"/>
      <c r="AF67"/>
    </row>
    <row r="68" spans="1:32" ht="68.25" customHeight="1" x14ac:dyDescent="0.35">
      <c r="A68" s="2"/>
      <c r="B68" s="78">
        <f t="shared" ref="B68:B70" si="9">B67+1</f>
        <v>32</v>
      </c>
      <c r="C68" s="77" t="s">
        <v>54</v>
      </c>
      <c r="D68" s="8" t="s">
        <v>189</v>
      </c>
      <c r="E68" s="75" t="s">
        <v>41</v>
      </c>
      <c r="F68" s="83">
        <v>3</v>
      </c>
      <c r="G68" s="72"/>
      <c r="H68" s="47">
        <f t="shared" si="8"/>
        <v>0</v>
      </c>
      <c r="I68"/>
      <c r="J68"/>
      <c r="K68"/>
      <c r="L68"/>
      <c r="M68"/>
      <c r="N68"/>
      <c r="O68"/>
      <c r="P68"/>
      <c r="Q68"/>
      <c r="R68"/>
      <c r="S68"/>
      <c r="T68"/>
      <c r="U68"/>
      <c r="V68"/>
      <c r="W68"/>
      <c r="X68"/>
      <c r="Y68"/>
      <c r="Z68"/>
      <c r="AA68"/>
      <c r="AB68"/>
      <c r="AC68"/>
      <c r="AD68"/>
      <c r="AE68"/>
      <c r="AF68"/>
    </row>
    <row r="69" spans="1:32" ht="75" x14ac:dyDescent="0.35">
      <c r="A69" s="2"/>
      <c r="B69" s="78">
        <f t="shared" si="9"/>
        <v>33</v>
      </c>
      <c r="C69" s="77" t="s">
        <v>54</v>
      </c>
      <c r="D69" s="8" t="s">
        <v>90</v>
      </c>
      <c r="E69" s="22" t="s">
        <v>38</v>
      </c>
      <c r="F69" s="83">
        <v>74</v>
      </c>
      <c r="G69" s="72"/>
      <c r="H69" s="47">
        <f t="shared" si="8"/>
        <v>0</v>
      </c>
      <c r="I69"/>
      <c r="J69"/>
      <c r="K69"/>
      <c r="L69"/>
      <c r="M69"/>
      <c r="N69"/>
      <c r="O69"/>
      <c r="P69"/>
      <c r="Q69"/>
      <c r="R69"/>
      <c r="S69"/>
      <c r="T69"/>
      <c r="U69"/>
      <c r="V69"/>
      <c r="W69"/>
      <c r="X69"/>
      <c r="Y69"/>
      <c r="Z69"/>
      <c r="AA69"/>
      <c r="AB69"/>
      <c r="AC69"/>
      <c r="AD69"/>
      <c r="AE69"/>
      <c r="AF69"/>
    </row>
    <row r="70" spans="1:32" ht="57" thickBot="1" x14ac:dyDescent="0.4">
      <c r="A70" s="2"/>
      <c r="B70" s="36">
        <f t="shared" si="9"/>
        <v>34</v>
      </c>
      <c r="C70" s="29" t="s">
        <v>91</v>
      </c>
      <c r="D70" s="26" t="s">
        <v>92</v>
      </c>
      <c r="E70" s="28" t="s">
        <v>40</v>
      </c>
      <c r="F70" s="84">
        <v>1.7</v>
      </c>
      <c r="G70" s="81"/>
      <c r="H70" s="48">
        <f t="shared" si="8"/>
        <v>0</v>
      </c>
      <c r="I70"/>
      <c r="J70"/>
      <c r="K70"/>
      <c r="L70"/>
      <c r="M70"/>
      <c r="N70"/>
      <c r="O70"/>
      <c r="P70"/>
      <c r="Q70"/>
      <c r="R70"/>
      <c r="S70"/>
      <c r="T70"/>
      <c r="U70"/>
      <c r="V70"/>
      <c r="W70"/>
      <c r="X70"/>
      <c r="Y70"/>
      <c r="Z70"/>
      <c r="AA70"/>
      <c r="AB70"/>
      <c r="AC70"/>
      <c r="AD70"/>
      <c r="AE70"/>
      <c r="AF70"/>
    </row>
    <row r="71" spans="1:32" ht="24.95" customHeight="1" thickBot="1" x14ac:dyDescent="0.4">
      <c r="A71" s="2"/>
      <c r="B71" s="52"/>
      <c r="C71" s="117"/>
      <c r="D71" s="54" t="s">
        <v>133</v>
      </c>
      <c r="E71" s="106"/>
      <c r="F71" s="106"/>
      <c r="G71" s="107"/>
      <c r="H71" s="108"/>
      <c r="I71"/>
      <c r="J71"/>
      <c r="K71"/>
      <c r="L71"/>
      <c r="M71"/>
      <c r="N71"/>
      <c r="O71"/>
      <c r="P71"/>
      <c r="Q71"/>
      <c r="R71"/>
      <c r="S71"/>
      <c r="T71"/>
      <c r="U71"/>
      <c r="V71"/>
      <c r="W71"/>
      <c r="X71"/>
      <c r="Y71"/>
      <c r="Z71"/>
      <c r="AA71"/>
      <c r="AB71"/>
      <c r="AC71"/>
      <c r="AD71"/>
      <c r="AE71"/>
      <c r="AF71"/>
    </row>
    <row r="72" spans="1:32" ht="69" customHeight="1" x14ac:dyDescent="0.35">
      <c r="A72" s="2"/>
      <c r="B72" s="87">
        <f>B70+1</f>
        <v>35</v>
      </c>
      <c r="C72" s="88" t="s">
        <v>77</v>
      </c>
      <c r="D72" s="85" t="s">
        <v>93</v>
      </c>
      <c r="E72" s="104" t="s">
        <v>39</v>
      </c>
      <c r="F72" s="89">
        <v>60</v>
      </c>
      <c r="G72" s="86"/>
      <c r="H72" s="103">
        <f t="shared" ref="H72:H73" si="10">(F72*G72)</f>
        <v>0</v>
      </c>
      <c r="I72"/>
      <c r="J72"/>
      <c r="K72"/>
      <c r="L72"/>
      <c r="M72"/>
      <c r="N72"/>
      <c r="O72"/>
      <c r="P72"/>
      <c r="Q72"/>
      <c r="R72"/>
      <c r="S72"/>
      <c r="T72"/>
      <c r="U72"/>
      <c r="V72"/>
      <c r="W72"/>
      <c r="X72"/>
      <c r="Y72"/>
      <c r="Z72"/>
      <c r="AA72"/>
      <c r="AB72"/>
      <c r="AC72"/>
      <c r="AD72"/>
      <c r="AE72"/>
      <c r="AF72"/>
    </row>
    <row r="73" spans="1:32" ht="66.75" customHeight="1" thickBot="1" x14ac:dyDescent="0.4">
      <c r="A73" s="2"/>
      <c r="B73" s="87">
        <f>B72+1</f>
        <v>36</v>
      </c>
      <c r="C73" s="77" t="s">
        <v>77</v>
      </c>
      <c r="D73" s="8" t="s">
        <v>94</v>
      </c>
      <c r="E73" s="22" t="s">
        <v>39</v>
      </c>
      <c r="F73" s="83">
        <v>36</v>
      </c>
      <c r="G73" s="72"/>
      <c r="H73" s="47">
        <f t="shared" si="10"/>
        <v>0</v>
      </c>
      <c r="I73"/>
      <c r="J73"/>
      <c r="K73"/>
      <c r="L73"/>
      <c r="M73"/>
      <c r="N73"/>
      <c r="O73"/>
      <c r="P73"/>
      <c r="Q73"/>
      <c r="R73"/>
      <c r="S73"/>
      <c r="T73"/>
      <c r="U73"/>
      <c r="V73"/>
      <c r="W73"/>
      <c r="X73"/>
      <c r="Y73"/>
      <c r="Z73"/>
      <c r="AA73"/>
      <c r="AB73"/>
      <c r="AC73"/>
      <c r="AD73"/>
      <c r="AE73"/>
      <c r="AF73"/>
    </row>
    <row r="74" spans="1:32" ht="22.5" customHeight="1" thickBot="1" x14ac:dyDescent="0.3">
      <c r="A74" s="2"/>
      <c r="B74" s="321" t="s">
        <v>194</v>
      </c>
      <c r="C74" s="322"/>
      <c r="D74" s="322"/>
      <c r="E74" s="322"/>
      <c r="F74" s="322"/>
      <c r="G74" s="322"/>
      <c r="H74" s="122">
        <f>SUM(H65:H73)</f>
        <v>0</v>
      </c>
      <c r="J74"/>
      <c r="K74"/>
      <c r="L74"/>
      <c r="M74"/>
      <c r="N74"/>
      <c r="O74"/>
      <c r="P74"/>
      <c r="Q74"/>
      <c r="R74"/>
      <c r="S74"/>
      <c r="T74"/>
      <c r="U74"/>
      <c r="V74"/>
      <c r="W74"/>
      <c r="X74"/>
      <c r="Y74"/>
      <c r="Z74"/>
      <c r="AA74"/>
      <c r="AB74"/>
      <c r="AC74"/>
      <c r="AD74"/>
      <c r="AE74"/>
      <c r="AF74"/>
    </row>
    <row r="75" spans="1:32" ht="19.5" thickBot="1" x14ac:dyDescent="0.4">
      <c r="E75" s="64"/>
    </row>
    <row r="76" spans="1:32" ht="29.25" customHeight="1" thickBot="1" x14ac:dyDescent="0.4">
      <c r="A76" s="11"/>
      <c r="B76" s="45"/>
      <c r="C76" s="96"/>
      <c r="D76" s="323" t="s">
        <v>134</v>
      </c>
      <c r="E76" s="324"/>
      <c r="F76" s="324"/>
      <c r="G76" s="325"/>
      <c r="H76" s="97"/>
    </row>
    <row r="77" spans="1:32" ht="18.75" x14ac:dyDescent="0.35">
      <c r="A77" s="11"/>
      <c r="B77" s="33"/>
      <c r="C77" s="34"/>
      <c r="D77" s="98" t="s">
        <v>45</v>
      </c>
      <c r="E77" s="98"/>
      <c r="F77" s="99"/>
      <c r="G77" s="98"/>
      <c r="H77" s="70">
        <f>H30</f>
        <v>0</v>
      </c>
    </row>
    <row r="78" spans="1:32" ht="18.75" x14ac:dyDescent="0.35">
      <c r="A78" s="11"/>
      <c r="B78" s="35"/>
      <c r="C78" s="10"/>
      <c r="D78" s="65" t="s">
        <v>46</v>
      </c>
      <c r="E78" s="65"/>
      <c r="F78" s="66"/>
      <c r="G78" s="67"/>
      <c r="H78" s="71">
        <f>H34</f>
        <v>0</v>
      </c>
    </row>
    <row r="79" spans="1:32" s="2" customFormat="1" ht="18.75" x14ac:dyDescent="0.35">
      <c r="A79" s="11"/>
      <c r="B79" s="61"/>
      <c r="C79" s="62"/>
      <c r="D79" s="65" t="s">
        <v>47</v>
      </c>
      <c r="E79" s="68"/>
      <c r="F79" s="66"/>
      <c r="G79" s="67"/>
      <c r="H79" s="71">
        <f>H39</f>
        <v>0</v>
      </c>
    </row>
    <row r="80" spans="1:32" s="2" customFormat="1" ht="18.75" x14ac:dyDescent="0.35">
      <c r="A80" s="1"/>
      <c r="B80" s="12"/>
      <c r="C80" s="8"/>
      <c r="D80" s="68" t="s">
        <v>48</v>
      </c>
      <c r="E80" s="68"/>
      <c r="F80" s="69"/>
      <c r="G80" s="68"/>
      <c r="H80" s="71">
        <f>H46</f>
        <v>0</v>
      </c>
    </row>
    <row r="81" spans="1:32" s="2" customFormat="1" ht="18.75" x14ac:dyDescent="0.35">
      <c r="A81" s="1"/>
      <c r="B81" s="12"/>
      <c r="C81" s="8"/>
      <c r="D81" s="68" t="s">
        <v>49</v>
      </c>
      <c r="E81" s="68"/>
      <c r="F81" s="69"/>
      <c r="G81" s="68"/>
      <c r="H81" s="71">
        <f>H55</f>
        <v>0</v>
      </c>
    </row>
    <row r="82" spans="1:32" s="2" customFormat="1" ht="18.75" x14ac:dyDescent="0.35">
      <c r="A82" s="1"/>
      <c r="B82" s="12"/>
      <c r="C82" s="8"/>
      <c r="D82" s="68" t="s">
        <v>118</v>
      </c>
      <c r="E82" s="68"/>
      <c r="F82" s="69"/>
      <c r="G82" s="68"/>
      <c r="H82" s="71">
        <f>H62</f>
        <v>0</v>
      </c>
    </row>
    <row r="83" spans="1:32" s="2" customFormat="1" ht="37.5" customHeight="1" thickBot="1" x14ac:dyDescent="0.4">
      <c r="A83" s="1"/>
      <c r="B83" s="119"/>
      <c r="C83" s="120"/>
      <c r="D83" s="121" t="s">
        <v>130</v>
      </c>
      <c r="E83" s="121"/>
      <c r="F83" s="121"/>
      <c r="G83" s="121"/>
      <c r="H83" s="118">
        <f>H74</f>
        <v>0</v>
      </c>
    </row>
    <row r="84" spans="1:32" s="2" customFormat="1" ht="18.75" customHeight="1" thickBot="1" x14ac:dyDescent="0.4">
      <c r="A84" s="1"/>
      <c r="B84" s="326" t="s">
        <v>151</v>
      </c>
      <c r="C84" s="327"/>
      <c r="D84" s="327"/>
      <c r="E84" s="327"/>
      <c r="F84" s="327"/>
      <c r="G84" s="328"/>
      <c r="H84" s="157">
        <f>SUM(H77:H83)</f>
        <v>0</v>
      </c>
    </row>
    <row r="85" spans="1:32" x14ac:dyDescent="0.35">
      <c r="D85" s="58" t="s">
        <v>50</v>
      </c>
    </row>
    <row r="86" spans="1:32" ht="18.75" x14ac:dyDescent="0.35">
      <c r="A86" s="90"/>
      <c r="B86" s="91"/>
      <c r="C86" s="91"/>
      <c r="D86" s="92" t="s">
        <v>81</v>
      </c>
      <c r="E86" s="91"/>
      <c r="F86" s="93"/>
      <c r="G86" s="94"/>
      <c r="H86" s="95"/>
      <c r="I86"/>
      <c r="J86"/>
      <c r="K86"/>
      <c r="L86"/>
      <c r="M86"/>
      <c r="N86"/>
      <c r="O86"/>
      <c r="P86"/>
      <c r="Q86"/>
      <c r="R86"/>
      <c r="S86"/>
      <c r="T86"/>
      <c r="U86"/>
      <c r="V86"/>
      <c r="W86"/>
      <c r="X86"/>
      <c r="Y86"/>
      <c r="Z86"/>
      <c r="AA86"/>
      <c r="AB86"/>
      <c r="AC86"/>
      <c r="AD86"/>
      <c r="AE86"/>
      <c r="AF86"/>
    </row>
    <row r="87" spans="1:32" ht="18.75" x14ac:dyDescent="0.35">
      <c r="A87" s="90"/>
      <c r="B87" s="91"/>
      <c r="C87" s="91"/>
      <c r="D87" s="92" t="s">
        <v>82</v>
      </c>
      <c r="E87" s="91"/>
      <c r="F87" s="93"/>
      <c r="G87" s="94"/>
      <c r="H87" s="95"/>
      <c r="I87"/>
      <c r="J87"/>
      <c r="K87"/>
      <c r="L87"/>
      <c r="M87"/>
      <c r="N87"/>
      <c r="O87"/>
      <c r="P87"/>
      <c r="Q87"/>
      <c r="R87"/>
      <c r="S87"/>
      <c r="T87"/>
      <c r="U87"/>
      <c r="V87"/>
      <c r="W87"/>
      <c r="X87"/>
      <c r="Y87"/>
      <c r="Z87"/>
      <c r="AA87"/>
      <c r="AB87"/>
      <c r="AC87"/>
      <c r="AD87"/>
      <c r="AE87"/>
      <c r="AF87"/>
    </row>
    <row r="88" spans="1:32" ht="18.75" x14ac:dyDescent="0.35">
      <c r="A88" s="90"/>
      <c r="B88" s="91"/>
      <c r="C88" s="91"/>
      <c r="D88" s="92" t="s">
        <v>83</v>
      </c>
      <c r="E88" s="91"/>
      <c r="F88" s="93"/>
      <c r="G88" s="94"/>
      <c r="H88" s="95"/>
      <c r="I88"/>
      <c r="J88"/>
      <c r="K88"/>
      <c r="L88"/>
      <c r="M88"/>
      <c r="N88"/>
      <c r="O88"/>
      <c r="P88"/>
      <c r="Q88"/>
      <c r="R88"/>
      <c r="S88"/>
      <c r="T88"/>
      <c r="U88"/>
      <c r="V88"/>
      <c r="W88"/>
      <c r="X88"/>
      <c r="Y88"/>
      <c r="Z88"/>
      <c r="AA88"/>
      <c r="AB88"/>
      <c r="AC88"/>
      <c r="AD88"/>
      <c r="AE88"/>
      <c r="AF88"/>
    </row>
  </sheetData>
  <mergeCells count="28">
    <mergeCell ref="D6:H6"/>
    <mergeCell ref="B1:H1"/>
    <mergeCell ref="B2:H2"/>
    <mergeCell ref="B3:H3"/>
    <mergeCell ref="D4:H4"/>
    <mergeCell ref="D5:H5"/>
    <mergeCell ref="D18:H18"/>
    <mergeCell ref="D7:H7"/>
    <mergeCell ref="D8:H8"/>
    <mergeCell ref="D9:H9"/>
    <mergeCell ref="D10:H10"/>
    <mergeCell ref="D11:H11"/>
    <mergeCell ref="D12:H12"/>
    <mergeCell ref="D13:H13"/>
    <mergeCell ref="D14:H14"/>
    <mergeCell ref="D15:H15"/>
    <mergeCell ref="D16:H16"/>
    <mergeCell ref="D17:H17"/>
    <mergeCell ref="B62:G62"/>
    <mergeCell ref="B74:G74"/>
    <mergeCell ref="D76:G76"/>
    <mergeCell ref="B84:G84"/>
    <mergeCell ref="D19:H19"/>
    <mergeCell ref="E30:G30"/>
    <mergeCell ref="B34:G34"/>
    <mergeCell ref="B39:G39"/>
    <mergeCell ref="B46:G46"/>
    <mergeCell ref="B55:G55"/>
  </mergeCells>
  <pageMargins left="0.70866141732283472" right="0.70866141732283472" top="0.74803149606299213" bottom="0.74803149606299213" header="0.31496062992125984" footer="0.31496062992125984"/>
  <pageSetup paperSize="9" scale="55" fitToHeight="0" orientation="portrait" r:id="rId1"/>
  <headerFooter>
    <oddHeader>&amp;CБАРАЊЕ ЗА ПОНУДИ - Тендер 9 - Дел 2 - Анекс 1
Реф. Бр.: LRCP-9034-9210-MK-RFB-A.2.1.9 - Тендер 9 - Дел 2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Богданци&amp;CРеконструкција на ул.26 Април&amp;R&amp;P/&amp;N</oddFooter>
  </headerFooter>
  <rowBreaks count="4" manualBreakCount="4">
    <brk id="19" max="8" man="1"/>
    <brk id="39" max="8" man="1"/>
    <brk id="46" max="8" man="1"/>
    <brk id="62" max="8" man="1"/>
  </rowBreaks>
  <colBreaks count="1" manualBreakCount="1">
    <brk id="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3620F-587D-4621-8183-8F8A218C6822}">
  <sheetPr>
    <pageSetUpPr fitToPage="1"/>
  </sheetPr>
  <dimension ref="A1:AG73"/>
  <sheetViews>
    <sheetView view="pageBreakPreview" topLeftCell="A50" zoomScale="115" zoomScaleNormal="115" zoomScaleSheetLayoutView="115" zoomScalePageLayoutView="40" workbookViewId="0">
      <selection activeCell="D59" sqref="D59"/>
    </sheetView>
  </sheetViews>
  <sheetFormatPr defaultRowHeight="18" x14ac:dyDescent="0.35"/>
  <cols>
    <col min="1" max="1" width="3.42578125" style="1" customWidth="1"/>
    <col min="2" max="2" width="8.7109375" style="57" customWidth="1"/>
    <col min="3" max="3" width="11.7109375" style="57" customWidth="1"/>
    <col min="4" max="4" width="64.140625" style="58" customWidth="1"/>
    <col min="5" max="5" width="10.5703125" style="57" customWidth="1"/>
    <col min="6" max="6" width="12.85546875" style="13" customWidth="1"/>
    <col min="7" max="7" width="15.42578125" style="258" customWidth="1"/>
    <col min="8" max="8" width="21.5703125" style="297" customWidth="1"/>
    <col min="9" max="10" width="9.140625" style="2"/>
    <col min="11" max="11" width="9.85546875" style="2" bestFit="1" customWidth="1"/>
    <col min="12" max="33" width="9.140625" style="2"/>
    <col min="246" max="246" width="3.42578125" customWidth="1"/>
    <col min="247" max="247" width="7" customWidth="1"/>
    <col min="248" max="248" width="9.85546875" customWidth="1"/>
    <col min="249" max="249" width="64.140625" customWidth="1"/>
    <col min="250" max="250" width="11.42578125" customWidth="1"/>
    <col min="251" max="251" width="12.85546875" customWidth="1"/>
    <col min="252" max="252" width="15.42578125" customWidth="1"/>
    <col min="253" max="253" width="19.42578125" customWidth="1"/>
    <col min="254" max="254" width="13.85546875" customWidth="1"/>
    <col min="502" max="502" width="3.42578125" customWidth="1"/>
    <col min="503" max="503" width="7" customWidth="1"/>
    <col min="504" max="504" width="9.85546875" customWidth="1"/>
    <col min="505" max="505" width="64.140625" customWidth="1"/>
    <col min="506" max="506" width="11.42578125" customWidth="1"/>
    <col min="507" max="507" width="12.85546875" customWidth="1"/>
    <col min="508" max="508" width="15.42578125" customWidth="1"/>
    <col min="509" max="509" width="19.42578125" customWidth="1"/>
    <col min="510" max="510" width="13.85546875" customWidth="1"/>
    <col min="758" max="758" width="3.42578125" customWidth="1"/>
    <col min="759" max="759" width="7" customWidth="1"/>
    <col min="760" max="760" width="9.85546875" customWidth="1"/>
    <col min="761" max="761" width="64.140625" customWidth="1"/>
    <col min="762" max="762" width="11.42578125" customWidth="1"/>
    <col min="763" max="763" width="12.85546875" customWidth="1"/>
    <col min="764" max="764" width="15.42578125" customWidth="1"/>
    <col min="765" max="765" width="19.42578125" customWidth="1"/>
    <col min="766" max="766" width="13.85546875" customWidth="1"/>
    <col min="1014" max="1014" width="3.42578125" customWidth="1"/>
    <col min="1015" max="1015" width="7" customWidth="1"/>
    <col min="1016" max="1016" width="9.85546875" customWidth="1"/>
    <col min="1017" max="1017" width="64.140625" customWidth="1"/>
    <col min="1018" max="1018" width="11.42578125" customWidth="1"/>
    <col min="1019" max="1019" width="12.85546875" customWidth="1"/>
    <col min="1020" max="1020" width="15.42578125" customWidth="1"/>
    <col min="1021" max="1021" width="19.42578125" customWidth="1"/>
    <col min="1022" max="1022" width="13.85546875" customWidth="1"/>
    <col min="1270" max="1270" width="3.42578125" customWidth="1"/>
    <col min="1271" max="1271" width="7" customWidth="1"/>
    <col min="1272" max="1272" width="9.85546875" customWidth="1"/>
    <col min="1273" max="1273" width="64.140625" customWidth="1"/>
    <col min="1274" max="1274" width="11.42578125" customWidth="1"/>
    <col min="1275" max="1275" width="12.85546875" customWidth="1"/>
    <col min="1276" max="1276" width="15.42578125" customWidth="1"/>
    <col min="1277" max="1277" width="19.42578125" customWidth="1"/>
    <col min="1278" max="1278" width="13.85546875" customWidth="1"/>
    <col min="1526" max="1526" width="3.42578125" customWidth="1"/>
    <col min="1527" max="1527" width="7" customWidth="1"/>
    <col min="1528" max="1528" width="9.85546875" customWidth="1"/>
    <col min="1529" max="1529" width="64.140625" customWidth="1"/>
    <col min="1530" max="1530" width="11.42578125" customWidth="1"/>
    <col min="1531" max="1531" width="12.85546875" customWidth="1"/>
    <col min="1532" max="1532" width="15.42578125" customWidth="1"/>
    <col min="1533" max="1533" width="19.42578125" customWidth="1"/>
    <col min="1534" max="1534" width="13.85546875" customWidth="1"/>
    <col min="1782" max="1782" width="3.42578125" customWidth="1"/>
    <col min="1783" max="1783" width="7" customWidth="1"/>
    <col min="1784" max="1784" width="9.85546875" customWidth="1"/>
    <col min="1785" max="1785" width="64.140625" customWidth="1"/>
    <col min="1786" max="1786" width="11.42578125" customWidth="1"/>
    <col min="1787" max="1787" width="12.85546875" customWidth="1"/>
    <col min="1788" max="1788" width="15.42578125" customWidth="1"/>
    <col min="1789" max="1789" width="19.42578125" customWidth="1"/>
    <col min="1790" max="1790" width="13.85546875" customWidth="1"/>
    <col min="2038" max="2038" width="3.42578125" customWidth="1"/>
    <col min="2039" max="2039" width="7" customWidth="1"/>
    <col min="2040" max="2040" width="9.85546875" customWidth="1"/>
    <col min="2041" max="2041" width="64.140625" customWidth="1"/>
    <col min="2042" max="2042" width="11.42578125" customWidth="1"/>
    <col min="2043" max="2043" width="12.85546875" customWidth="1"/>
    <col min="2044" max="2044" width="15.42578125" customWidth="1"/>
    <col min="2045" max="2045" width="19.42578125" customWidth="1"/>
    <col min="2046" max="2046" width="13.85546875" customWidth="1"/>
    <col min="2294" max="2294" width="3.42578125" customWidth="1"/>
    <col min="2295" max="2295" width="7" customWidth="1"/>
    <col min="2296" max="2296" width="9.85546875" customWidth="1"/>
    <col min="2297" max="2297" width="64.140625" customWidth="1"/>
    <col min="2298" max="2298" width="11.42578125" customWidth="1"/>
    <col min="2299" max="2299" width="12.85546875" customWidth="1"/>
    <col min="2300" max="2300" width="15.42578125" customWidth="1"/>
    <col min="2301" max="2301" width="19.42578125" customWidth="1"/>
    <col min="2302" max="2302" width="13.85546875" customWidth="1"/>
    <col min="2550" max="2550" width="3.42578125" customWidth="1"/>
    <col min="2551" max="2551" width="7" customWidth="1"/>
    <col min="2552" max="2552" width="9.85546875" customWidth="1"/>
    <col min="2553" max="2553" width="64.140625" customWidth="1"/>
    <col min="2554" max="2554" width="11.42578125" customWidth="1"/>
    <col min="2555" max="2555" width="12.85546875" customWidth="1"/>
    <col min="2556" max="2556" width="15.42578125" customWidth="1"/>
    <col min="2557" max="2557" width="19.42578125" customWidth="1"/>
    <col min="2558" max="2558" width="13.85546875" customWidth="1"/>
    <col min="2806" max="2806" width="3.42578125" customWidth="1"/>
    <col min="2807" max="2807" width="7" customWidth="1"/>
    <col min="2808" max="2808" width="9.85546875" customWidth="1"/>
    <col min="2809" max="2809" width="64.140625" customWidth="1"/>
    <col min="2810" max="2810" width="11.42578125" customWidth="1"/>
    <col min="2811" max="2811" width="12.85546875" customWidth="1"/>
    <col min="2812" max="2812" width="15.42578125" customWidth="1"/>
    <col min="2813" max="2813" width="19.42578125" customWidth="1"/>
    <col min="2814" max="2814" width="13.85546875" customWidth="1"/>
    <col min="3062" max="3062" width="3.42578125" customWidth="1"/>
    <col min="3063" max="3063" width="7" customWidth="1"/>
    <col min="3064" max="3064" width="9.85546875" customWidth="1"/>
    <col min="3065" max="3065" width="64.140625" customWidth="1"/>
    <col min="3066" max="3066" width="11.42578125" customWidth="1"/>
    <col min="3067" max="3067" width="12.85546875" customWidth="1"/>
    <col min="3068" max="3068" width="15.42578125" customWidth="1"/>
    <col min="3069" max="3069" width="19.42578125" customWidth="1"/>
    <col min="3070" max="3070" width="13.85546875" customWidth="1"/>
    <col min="3318" max="3318" width="3.42578125" customWidth="1"/>
    <col min="3319" max="3319" width="7" customWidth="1"/>
    <col min="3320" max="3320" width="9.85546875" customWidth="1"/>
    <col min="3321" max="3321" width="64.140625" customWidth="1"/>
    <col min="3322" max="3322" width="11.42578125" customWidth="1"/>
    <col min="3323" max="3323" width="12.85546875" customWidth="1"/>
    <col min="3324" max="3324" width="15.42578125" customWidth="1"/>
    <col min="3325" max="3325" width="19.42578125" customWidth="1"/>
    <col min="3326" max="3326" width="13.85546875" customWidth="1"/>
    <col min="3574" max="3574" width="3.42578125" customWidth="1"/>
    <col min="3575" max="3575" width="7" customWidth="1"/>
    <col min="3576" max="3576" width="9.85546875" customWidth="1"/>
    <col min="3577" max="3577" width="64.140625" customWidth="1"/>
    <col min="3578" max="3578" width="11.42578125" customWidth="1"/>
    <col min="3579" max="3579" width="12.85546875" customWidth="1"/>
    <col min="3580" max="3580" width="15.42578125" customWidth="1"/>
    <col min="3581" max="3581" width="19.42578125" customWidth="1"/>
    <col min="3582" max="3582" width="13.85546875" customWidth="1"/>
    <col min="3830" max="3830" width="3.42578125" customWidth="1"/>
    <col min="3831" max="3831" width="7" customWidth="1"/>
    <col min="3832" max="3832" width="9.85546875" customWidth="1"/>
    <col min="3833" max="3833" width="64.140625" customWidth="1"/>
    <col min="3834" max="3834" width="11.42578125" customWidth="1"/>
    <col min="3835" max="3835" width="12.85546875" customWidth="1"/>
    <col min="3836" max="3836" width="15.42578125" customWidth="1"/>
    <col min="3837" max="3837" width="19.42578125" customWidth="1"/>
    <col min="3838" max="3838" width="13.85546875" customWidth="1"/>
    <col min="4086" max="4086" width="3.42578125" customWidth="1"/>
    <col min="4087" max="4087" width="7" customWidth="1"/>
    <col min="4088" max="4088" width="9.85546875" customWidth="1"/>
    <col min="4089" max="4089" width="64.140625" customWidth="1"/>
    <col min="4090" max="4090" width="11.42578125" customWidth="1"/>
    <col min="4091" max="4091" width="12.85546875" customWidth="1"/>
    <col min="4092" max="4092" width="15.42578125" customWidth="1"/>
    <col min="4093" max="4093" width="19.42578125" customWidth="1"/>
    <col min="4094" max="4094" width="13.85546875" customWidth="1"/>
    <col min="4342" max="4342" width="3.42578125" customWidth="1"/>
    <col min="4343" max="4343" width="7" customWidth="1"/>
    <col min="4344" max="4344" width="9.85546875" customWidth="1"/>
    <col min="4345" max="4345" width="64.140625" customWidth="1"/>
    <col min="4346" max="4346" width="11.42578125" customWidth="1"/>
    <col min="4347" max="4347" width="12.85546875" customWidth="1"/>
    <col min="4348" max="4348" width="15.42578125" customWidth="1"/>
    <col min="4349" max="4349" width="19.42578125" customWidth="1"/>
    <col min="4350" max="4350" width="13.85546875" customWidth="1"/>
    <col min="4598" max="4598" width="3.42578125" customWidth="1"/>
    <col min="4599" max="4599" width="7" customWidth="1"/>
    <col min="4600" max="4600" width="9.85546875" customWidth="1"/>
    <col min="4601" max="4601" width="64.140625" customWidth="1"/>
    <col min="4602" max="4602" width="11.42578125" customWidth="1"/>
    <col min="4603" max="4603" width="12.85546875" customWidth="1"/>
    <col min="4604" max="4604" width="15.42578125" customWidth="1"/>
    <col min="4605" max="4605" width="19.42578125" customWidth="1"/>
    <col min="4606" max="4606" width="13.85546875" customWidth="1"/>
    <col min="4854" max="4854" width="3.42578125" customWidth="1"/>
    <col min="4855" max="4855" width="7" customWidth="1"/>
    <col min="4856" max="4856" width="9.85546875" customWidth="1"/>
    <col min="4857" max="4857" width="64.140625" customWidth="1"/>
    <col min="4858" max="4858" width="11.42578125" customWidth="1"/>
    <col min="4859" max="4859" width="12.85546875" customWidth="1"/>
    <col min="4860" max="4860" width="15.42578125" customWidth="1"/>
    <col min="4861" max="4861" width="19.42578125" customWidth="1"/>
    <col min="4862" max="4862" width="13.85546875" customWidth="1"/>
    <col min="5110" max="5110" width="3.42578125" customWidth="1"/>
    <col min="5111" max="5111" width="7" customWidth="1"/>
    <col min="5112" max="5112" width="9.85546875" customWidth="1"/>
    <col min="5113" max="5113" width="64.140625" customWidth="1"/>
    <col min="5114" max="5114" width="11.42578125" customWidth="1"/>
    <col min="5115" max="5115" width="12.85546875" customWidth="1"/>
    <col min="5116" max="5116" width="15.42578125" customWidth="1"/>
    <col min="5117" max="5117" width="19.42578125" customWidth="1"/>
    <col min="5118" max="5118" width="13.85546875" customWidth="1"/>
    <col min="5366" max="5366" width="3.42578125" customWidth="1"/>
    <col min="5367" max="5367" width="7" customWidth="1"/>
    <col min="5368" max="5368" width="9.85546875" customWidth="1"/>
    <col min="5369" max="5369" width="64.140625" customWidth="1"/>
    <col min="5370" max="5370" width="11.42578125" customWidth="1"/>
    <col min="5371" max="5371" width="12.85546875" customWidth="1"/>
    <col min="5372" max="5372" width="15.42578125" customWidth="1"/>
    <col min="5373" max="5373" width="19.42578125" customWidth="1"/>
    <col min="5374" max="5374" width="13.85546875" customWidth="1"/>
    <col min="5622" max="5622" width="3.42578125" customWidth="1"/>
    <col min="5623" max="5623" width="7" customWidth="1"/>
    <col min="5624" max="5624" width="9.85546875" customWidth="1"/>
    <col min="5625" max="5625" width="64.140625" customWidth="1"/>
    <col min="5626" max="5626" width="11.42578125" customWidth="1"/>
    <col min="5627" max="5627" width="12.85546875" customWidth="1"/>
    <col min="5628" max="5628" width="15.42578125" customWidth="1"/>
    <col min="5629" max="5629" width="19.42578125" customWidth="1"/>
    <col min="5630" max="5630" width="13.85546875" customWidth="1"/>
    <col min="5878" max="5878" width="3.42578125" customWidth="1"/>
    <col min="5879" max="5879" width="7" customWidth="1"/>
    <col min="5880" max="5880" width="9.85546875" customWidth="1"/>
    <col min="5881" max="5881" width="64.140625" customWidth="1"/>
    <col min="5882" max="5882" width="11.42578125" customWidth="1"/>
    <col min="5883" max="5883" width="12.85546875" customWidth="1"/>
    <col min="5884" max="5884" width="15.42578125" customWidth="1"/>
    <col min="5885" max="5885" width="19.42578125" customWidth="1"/>
    <col min="5886" max="5886" width="13.85546875" customWidth="1"/>
    <col min="6134" max="6134" width="3.42578125" customWidth="1"/>
    <col min="6135" max="6135" width="7" customWidth="1"/>
    <col min="6136" max="6136" width="9.85546875" customWidth="1"/>
    <col min="6137" max="6137" width="64.140625" customWidth="1"/>
    <col min="6138" max="6138" width="11.42578125" customWidth="1"/>
    <col min="6139" max="6139" width="12.85546875" customWidth="1"/>
    <col min="6140" max="6140" width="15.42578125" customWidth="1"/>
    <col min="6141" max="6141" width="19.42578125" customWidth="1"/>
    <col min="6142" max="6142" width="13.85546875" customWidth="1"/>
    <col min="6390" max="6390" width="3.42578125" customWidth="1"/>
    <col min="6391" max="6391" width="7" customWidth="1"/>
    <col min="6392" max="6392" width="9.85546875" customWidth="1"/>
    <col min="6393" max="6393" width="64.140625" customWidth="1"/>
    <col min="6394" max="6394" width="11.42578125" customWidth="1"/>
    <col min="6395" max="6395" width="12.85546875" customWidth="1"/>
    <col min="6396" max="6396" width="15.42578125" customWidth="1"/>
    <col min="6397" max="6397" width="19.42578125" customWidth="1"/>
    <col min="6398" max="6398" width="13.85546875" customWidth="1"/>
    <col min="6646" max="6646" width="3.42578125" customWidth="1"/>
    <col min="6647" max="6647" width="7" customWidth="1"/>
    <col min="6648" max="6648" width="9.85546875" customWidth="1"/>
    <col min="6649" max="6649" width="64.140625" customWidth="1"/>
    <col min="6650" max="6650" width="11.42578125" customWidth="1"/>
    <col min="6651" max="6651" width="12.85546875" customWidth="1"/>
    <col min="6652" max="6652" width="15.42578125" customWidth="1"/>
    <col min="6653" max="6653" width="19.42578125" customWidth="1"/>
    <col min="6654" max="6654" width="13.85546875" customWidth="1"/>
    <col min="6902" max="6902" width="3.42578125" customWidth="1"/>
    <col min="6903" max="6903" width="7" customWidth="1"/>
    <col min="6904" max="6904" width="9.85546875" customWidth="1"/>
    <col min="6905" max="6905" width="64.140625" customWidth="1"/>
    <col min="6906" max="6906" width="11.42578125" customWidth="1"/>
    <col min="6907" max="6907" width="12.85546875" customWidth="1"/>
    <col min="6908" max="6908" width="15.42578125" customWidth="1"/>
    <col min="6909" max="6909" width="19.42578125" customWidth="1"/>
    <col min="6910" max="6910" width="13.85546875" customWidth="1"/>
    <col min="7158" max="7158" width="3.42578125" customWidth="1"/>
    <col min="7159" max="7159" width="7" customWidth="1"/>
    <col min="7160" max="7160" width="9.85546875" customWidth="1"/>
    <col min="7161" max="7161" width="64.140625" customWidth="1"/>
    <col min="7162" max="7162" width="11.42578125" customWidth="1"/>
    <col min="7163" max="7163" width="12.85546875" customWidth="1"/>
    <col min="7164" max="7164" width="15.42578125" customWidth="1"/>
    <col min="7165" max="7165" width="19.42578125" customWidth="1"/>
    <col min="7166" max="7166" width="13.85546875" customWidth="1"/>
    <col min="7414" max="7414" width="3.42578125" customWidth="1"/>
    <col min="7415" max="7415" width="7" customWidth="1"/>
    <col min="7416" max="7416" width="9.85546875" customWidth="1"/>
    <col min="7417" max="7417" width="64.140625" customWidth="1"/>
    <col min="7418" max="7418" width="11.42578125" customWidth="1"/>
    <col min="7419" max="7419" width="12.85546875" customWidth="1"/>
    <col min="7420" max="7420" width="15.42578125" customWidth="1"/>
    <col min="7421" max="7421" width="19.42578125" customWidth="1"/>
    <col min="7422" max="7422" width="13.85546875" customWidth="1"/>
    <col min="7670" max="7670" width="3.42578125" customWidth="1"/>
    <col min="7671" max="7671" width="7" customWidth="1"/>
    <col min="7672" max="7672" width="9.85546875" customWidth="1"/>
    <col min="7673" max="7673" width="64.140625" customWidth="1"/>
    <col min="7674" max="7674" width="11.42578125" customWidth="1"/>
    <col min="7675" max="7675" width="12.85546875" customWidth="1"/>
    <col min="7676" max="7676" width="15.42578125" customWidth="1"/>
    <col min="7677" max="7677" width="19.42578125" customWidth="1"/>
    <col min="7678" max="7678" width="13.85546875" customWidth="1"/>
    <col min="7926" max="7926" width="3.42578125" customWidth="1"/>
    <col min="7927" max="7927" width="7" customWidth="1"/>
    <col min="7928" max="7928" width="9.85546875" customWidth="1"/>
    <col min="7929" max="7929" width="64.140625" customWidth="1"/>
    <col min="7930" max="7930" width="11.42578125" customWidth="1"/>
    <col min="7931" max="7931" width="12.85546875" customWidth="1"/>
    <col min="7932" max="7932" width="15.42578125" customWidth="1"/>
    <col min="7933" max="7933" width="19.42578125" customWidth="1"/>
    <col min="7934" max="7934" width="13.85546875" customWidth="1"/>
    <col min="8182" max="8182" width="3.42578125" customWidth="1"/>
    <col min="8183" max="8183" width="7" customWidth="1"/>
    <col min="8184" max="8184" width="9.85546875" customWidth="1"/>
    <col min="8185" max="8185" width="64.140625" customWidth="1"/>
    <col min="8186" max="8186" width="11.42578125" customWidth="1"/>
    <col min="8187" max="8187" width="12.85546875" customWidth="1"/>
    <col min="8188" max="8188" width="15.42578125" customWidth="1"/>
    <col min="8189" max="8189" width="19.42578125" customWidth="1"/>
    <col min="8190" max="8190" width="13.85546875" customWidth="1"/>
    <col min="8438" max="8438" width="3.42578125" customWidth="1"/>
    <col min="8439" max="8439" width="7" customWidth="1"/>
    <col min="8440" max="8440" width="9.85546875" customWidth="1"/>
    <col min="8441" max="8441" width="64.140625" customWidth="1"/>
    <col min="8442" max="8442" width="11.42578125" customWidth="1"/>
    <col min="8443" max="8443" width="12.85546875" customWidth="1"/>
    <col min="8444" max="8444" width="15.42578125" customWidth="1"/>
    <col min="8445" max="8445" width="19.42578125" customWidth="1"/>
    <col min="8446" max="8446" width="13.85546875" customWidth="1"/>
    <col min="8694" max="8694" width="3.42578125" customWidth="1"/>
    <col min="8695" max="8695" width="7" customWidth="1"/>
    <col min="8696" max="8696" width="9.85546875" customWidth="1"/>
    <col min="8697" max="8697" width="64.140625" customWidth="1"/>
    <col min="8698" max="8698" width="11.42578125" customWidth="1"/>
    <col min="8699" max="8699" width="12.85546875" customWidth="1"/>
    <col min="8700" max="8700" width="15.42578125" customWidth="1"/>
    <col min="8701" max="8701" width="19.42578125" customWidth="1"/>
    <col min="8702" max="8702" width="13.85546875" customWidth="1"/>
    <col min="8950" max="8950" width="3.42578125" customWidth="1"/>
    <col min="8951" max="8951" width="7" customWidth="1"/>
    <col min="8952" max="8952" width="9.85546875" customWidth="1"/>
    <col min="8953" max="8953" width="64.140625" customWidth="1"/>
    <col min="8954" max="8954" width="11.42578125" customWidth="1"/>
    <col min="8955" max="8955" width="12.85546875" customWidth="1"/>
    <col min="8956" max="8956" width="15.42578125" customWidth="1"/>
    <col min="8957" max="8957" width="19.42578125" customWidth="1"/>
    <col min="8958" max="8958" width="13.85546875" customWidth="1"/>
    <col min="9206" max="9206" width="3.42578125" customWidth="1"/>
    <col min="9207" max="9207" width="7" customWidth="1"/>
    <col min="9208" max="9208" width="9.85546875" customWidth="1"/>
    <col min="9209" max="9209" width="64.140625" customWidth="1"/>
    <col min="9210" max="9210" width="11.42578125" customWidth="1"/>
    <col min="9211" max="9211" width="12.85546875" customWidth="1"/>
    <col min="9212" max="9212" width="15.42578125" customWidth="1"/>
    <col min="9213" max="9213" width="19.42578125" customWidth="1"/>
    <col min="9214" max="9214" width="13.85546875" customWidth="1"/>
    <col min="9462" max="9462" width="3.42578125" customWidth="1"/>
    <col min="9463" max="9463" width="7" customWidth="1"/>
    <col min="9464" max="9464" width="9.85546875" customWidth="1"/>
    <col min="9465" max="9465" width="64.140625" customWidth="1"/>
    <col min="9466" max="9466" width="11.42578125" customWidth="1"/>
    <col min="9467" max="9467" width="12.85546875" customWidth="1"/>
    <col min="9468" max="9468" width="15.42578125" customWidth="1"/>
    <col min="9469" max="9469" width="19.42578125" customWidth="1"/>
    <col min="9470" max="9470" width="13.85546875" customWidth="1"/>
    <col min="9718" max="9718" width="3.42578125" customWidth="1"/>
    <col min="9719" max="9719" width="7" customWidth="1"/>
    <col min="9720" max="9720" width="9.85546875" customWidth="1"/>
    <col min="9721" max="9721" width="64.140625" customWidth="1"/>
    <col min="9722" max="9722" width="11.42578125" customWidth="1"/>
    <col min="9723" max="9723" width="12.85546875" customWidth="1"/>
    <col min="9724" max="9724" width="15.42578125" customWidth="1"/>
    <col min="9725" max="9725" width="19.42578125" customWidth="1"/>
    <col min="9726" max="9726" width="13.85546875" customWidth="1"/>
    <col min="9974" max="9974" width="3.42578125" customWidth="1"/>
    <col min="9975" max="9975" width="7" customWidth="1"/>
    <col min="9976" max="9976" width="9.85546875" customWidth="1"/>
    <col min="9977" max="9977" width="64.140625" customWidth="1"/>
    <col min="9978" max="9978" width="11.42578125" customWidth="1"/>
    <col min="9979" max="9979" width="12.85546875" customWidth="1"/>
    <col min="9980" max="9980" width="15.42578125" customWidth="1"/>
    <col min="9981" max="9981" width="19.42578125" customWidth="1"/>
    <col min="9982" max="9982" width="13.85546875" customWidth="1"/>
    <col min="10230" max="10230" width="3.42578125" customWidth="1"/>
    <col min="10231" max="10231" width="7" customWidth="1"/>
    <col min="10232" max="10232" width="9.85546875" customWidth="1"/>
    <col min="10233" max="10233" width="64.140625" customWidth="1"/>
    <col min="10234" max="10234" width="11.42578125" customWidth="1"/>
    <col min="10235" max="10235" width="12.85546875" customWidth="1"/>
    <col min="10236" max="10236" width="15.42578125" customWidth="1"/>
    <col min="10237" max="10237" width="19.42578125" customWidth="1"/>
    <col min="10238" max="10238" width="13.85546875" customWidth="1"/>
    <col min="10486" max="10486" width="3.42578125" customWidth="1"/>
    <col min="10487" max="10487" width="7" customWidth="1"/>
    <col min="10488" max="10488" width="9.85546875" customWidth="1"/>
    <col min="10489" max="10489" width="64.140625" customWidth="1"/>
    <col min="10490" max="10490" width="11.42578125" customWidth="1"/>
    <col min="10491" max="10491" width="12.85546875" customWidth="1"/>
    <col min="10492" max="10492" width="15.42578125" customWidth="1"/>
    <col min="10493" max="10493" width="19.42578125" customWidth="1"/>
    <col min="10494" max="10494" width="13.85546875" customWidth="1"/>
    <col min="10742" max="10742" width="3.42578125" customWidth="1"/>
    <col min="10743" max="10743" width="7" customWidth="1"/>
    <col min="10744" max="10744" width="9.85546875" customWidth="1"/>
    <col min="10745" max="10745" width="64.140625" customWidth="1"/>
    <col min="10746" max="10746" width="11.42578125" customWidth="1"/>
    <col min="10747" max="10747" width="12.85546875" customWidth="1"/>
    <col min="10748" max="10748" width="15.42578125" customWidth="1"/>
    <col min="10749" max="10749" width="19.42578125" customWidth="1"/>
    <col min="10750" max="10750" width="13.85546875" customWidth="1"/>
    <col min="10998" max="10998" width="3.42578125" customWidth="1"/>
    <col min="10999" max="10999" width="7" customWidth="1"/>
    <col min="11000" max="11000" width="9.85546875" customWidth="1"/>
    <col min="11001" max="11001" width="64.140625" customWidth="1"/>
    <col min="11002" max="11002" width="11.42578125" customWidth="1"/>
    <col min="11003" max="11003" width="12.85546875" customWidth="1"/>
    <col min="11004" max="11004" width="15.42578125" customWidth="1"/>
    <col min="11005" max="11005" width="19.42578125" customWidth="1"/>
    <col min="11006" max="11006" width="13.85546875" customWidth="1"/>
    <col min="11254" max="11254" width="3.42578125" customWidth="1"/>
    <col min="11255" max="11255" width="7" customWidth="1"/>
    <col min="11256" max="11256" width="9.85546875" customWidth="1"/>
    <col min="11257" max="11257" width="64.140625" customWidth="1"/>
    <col min="11258" max="11258" width="11.42578125" customWidth="1"/>
    <col min="11259" max="11259" width="12.85546875" customWidth="1"/>
    <col min="11260" max="11260" width="15.42578125" customWidth="1"/>
    <col min="11261" max="11261" width="19.42578125" customWidth="1"/>
    <col min="11262" max="11262" width="13.85546875" customWidth="1"/>
    <col min="11510" max="11510" width="3.42578125" customWidth="1"/>
    <col min="11511" max="11511" width="7" customWidth="1"/>
    <col min="11512" max="11512" width="9.85546875" customWidth="1"/>
    <col min="11513" max="11513" width="64.140625" customWidth="1"/>
    <col min="11514" max="11514" width="11.42578125" customWidth="1"/>
    <col min="11515" max="11515" width="12.85546875" customWidth="1"/>
    <col min="11516" max="11516" width="15.42578125" customWidth="1"/>
    <col min="11517" max="11517" width="19.42578125" customWidth="1"/>
    <col min="11518" max="11518" width="13.85546875" customWidth="1"/>
    <col min="11766" max="11766" width="3.42578125" customWidth="1"/>
    <col min="11767" max="11767" width="7" customWidth="1"/>
    <col min="11768" max="11768" width="9.85546875" customWidth="1"/>
    <col min="11769" max="11769" width="64.140625" customWidth="1"/>
    <col min="11770" max="11770" width="11.42578125" customWidth="1"/>
    <col min="11771" max="11771" width="12.85546875" customWidth="1"/>
    <col min="11772" max="11772" width="15.42578125" customWidth="1"/>
    <col min="11773" max="11773" width="19.42578125" customWidth="1"/>
    <col min="11774" max="11774" width="13.85546875" customWidth="1"/>
    <col min="12022" max="12022" width="3.42578125" customWidth="1"/>
    <col min="12023" max="12023" width="7" customWidth="1"/>
    <col min="12024" max="12024" width="9.85546875" customWidth="1"/>
    <col min="12025" max="12025" width="64.140625" customWidth="1"/>
    <col min="12026" max="12026" width="11.42578125" customWidth="1"/>
    <col min="12027" max="12027" width="12.85546875" customWidth="1"/>
    <col min="12028" max="12028" width="15.42578125" customWidth="1"/>
    <col min="12029" max="12029" width="19.42578125" customWidth="1"/>
    <col min="12030" max="12030" width="13.85546875" customWidth="1"/>
    <col min="12278" max="12278" width="3.42578125" customWidth="1"/>
    <col min="12279" max="12279" width="7" customWidth="1"/>
    <col min="12280" max="12280" width="9.85546875" customWidth="1"/>
    <col min="12281" max="12281" width="64.140625" customWidth="1"/>
    <col min="12282" max="12282" width="11.42578125" customWidth="1"/>
    <col min="12283" max="12283" width="12.85546875" customWidth="1"/>
    <col min="12284" max="12284" width="15.42578125" customWidth="1"/>
    <col min="12285" max="12285" width="19.42578125" customWidth="1"/>
    <col min="12286" max="12286" width="13.85546875" customWidth="1"/>
    <col min="12534" max="12534" width="3.42578125" customWidth="1"/>
    <col min="12535" max="12535" width="7" customWidth="1"/>
    <col min="12536" max="12536" width="9.85546875" customWidth="1"/>
    <col min="12537" max="12537" width="64.140625" customWidth="1"/>
    <col min="12538" max="12538" width="11.42578125" customWidth="1"/>
    <col min="12539" max="12539" width="12.85546875" customWidth="1"/>
    <col min="12540" max="12540" width="15.42578125" customWidth="1"/>
    <col min="12541" max="12541" width="19.42578125" customWidth="1"/>
    <col min="12542" max="12542" width="13.85546875" customWidth="1"/>
    <col min="12790" max="12790" width="3.42578125" customWidth="1"/>
    <col min="12791" max="12791" width="7" customWidth="1"/>
    <col min="12792" max="12792" width="9.85546875" customWidth="1"/>
    <col min="12793" max="12793" width="64.140625" customWidth="1"/>
    <col min="12794" max="12794" width="11.42578125" customWidth="1"/>
    <col min="12795" max="12795" width="12.85546875" customWidth="1"/>
    <col min="12796" max="12796" width="15.42578125" customWidth="1"/>
    <col min="12797" max="12797" width="19.42578125" customWidth="1"/>
    <col min="12798" max="12798" width="13.85546875" customWidth="1"/>
    <col min="13046" max="13046" width="3.42578125" customWidth="1"/>
    <col min="13047" max="13047" width="7" customWidth="1"/>
    <col min="13048" max="13048" width="9.85546875" customWidth="1"/>
    <col min="13049" max="13049" width="64.140625" customWidth="1"/>
    <col min="13050" max="13050" width="11.42578125" customWidth="1"/>
    <col min="13051" max="13051" width="12.85546875" customWidth="1"/>
    <col min="13052" max="13052" width="15.42578125" customWidth="1"/>
    <col min="13053" max="13053" width="19.42578125" customWidth="1"/>
    <col min="13054" max="13054" width="13.85546875" customWidth="1"/>
    <col min="13302" max="13302" width="3.42578125" customWidth="1"/>
    <col min="13303" max="13303" width="7" customWidth="1"/>
    <col min="13304" max="13304" width="9.85546875" customWidth="1"/>
    <col min="13305" max="13305" width="64.140625" customWidth="1"/>
    <col min="13306" max="13306" width="11.42578125" customWidth="1"/>
    <col min="13307" max="13307" width="12.85546875" customWidth="1"/>
    <col min="13308" max="13308" width="15.42578125" customWidth="1"/>
    <col min="13309" max="13309" width="19.42578125" customWidth="1"/>
    <col min="13310" max="13310" width="13.85546875" customWidth="1"/>
    <col min="13558" max="13558" width="3.42578125" customWidth="1"/>
    <col min="13559" max="13559" width="7" customWidth="1"/>
    <col min="13560" max="13560" width="9.85546875" customWidth="1"/>
    <col min="13561" max="13561" width="64.140625" customWidth="1"/>
    <col min="13562" max="13562" width="11.42578125" customWidth="1"/>
    <col min="13563" max="13563" width="12.85546875" customWidth="1"/>
    <col min="13564" max="13564" width="15.42578125" customWidth="1"/>
    <col min="13565" max="13565" width="19.42578125" customWidth="1"/>
    <col min="13566" max="13566" width="13.85546875" customWidth="1"/>
    <col min="13814" max="13814" width="3.42578125" customWidth="1"/>
    <col min="13815" max="13815" width="7" customWidth="1"/>
    <col min="13816" max="13816" width="9.85546875" customWidth="1"/>
    <col min="13817" max="13817" width="64.140625" customWidth="1"/>
    <col min="13818" max="13818" width="11.42578125" customWidth="1"/>
    <col min="13819" max="13819" width="12.85546875" customWidth="1"/>
    <col min="13820" max="13820" width="15.42578125" customWidth="1"/>
    <col min="13821" max="13821" width="19.42578125" customWidth="1"/>
    <col min="13822" max="13822" width="13.85546875" customWidth="1"/>
    <col min="14070" max="14070" width="3.42578125" customWidth="1"/>
    <col min="14071" max="14071" width="7" customWidth="1"/>
    <col min="14072" max="14072" width="9.85546875" customWidth="1"/>
    <col min="14073" max="14073" width="64.140625" customWidth="1"/>
    <col min="14074" max="14074" width="11.42578125" customWidth="1"/>
    <col min="14075" max="14075" width="12.85546875" customWidth="1"/>
    <col min="14076" max="14076" width="15.42578125" customWidth="1"/>
    <col min="14077" max="14077" width="19.42578125" customWidth="1"/>
    <col min="14078" max="14078" width="13.85546875" customWidth="1"/>
    <col min="14326" max="14326" width="3.42578125" customWidth="1"/>
    <col min="14327" max="14327" width="7" customWidth="1"/>
    <col min="14328" max="14328" width="9.85546875" customWidth="1"/>
    <col min="14329" max="14329" width="64.140625" customWidth="1"/>
    <col min="14330" max="14330" width="11.42578125" customWidth="1"/>
    <col min="14331" max="14331" width="12.85546875" customWidth="1"/>
    <col min="14332" max="14332" width="15.42578125" customWidth="1"/>
    <col min="14333" max="14333" width="19.42578125" customWidth="1"/>
    <col min="14334" max="14334" width="13.85546875" customWidth="1"/>
    <col min="14582" max="14582" width="3.42578125" customWidth="1"/>
    <col min="14583" max="14583" width="7" customWidth="1"/>
    <col min="14584" max="14584" width="9.85546875" customWidth="1"/>
    <col min="14585" max="14585" width="64.140625" customWidth="1"/>
    <col min="14586" max="14586" width="11.42578125" customWidth="1"/>
    <col min="14587" max="14587" width="12.85546875" customWidth="1"/>
    <col min="14588" max="14588" width="15.42578125" customWidth="1"/>
    <col min="14589" max="14589" width="19.42578125" customWidth="1"/>
    <col min="14590" max="14590" width="13.85546875" customWidth="1"/>
    <col min="14838" max="14838" width="3.42578125" customWidth="1"/>
    <col min="14839" max="14839" width="7" customWidth="1"/>
    <col min="14840" max="14840" width="9.85546875" customWidth="1"/>
    <col min="14841" max="14841" width="64.140625" customWidth="1"/>
    <col min="14842" max="14842" width="11.42578125" customWidth="1"/>
    <col min="14843" max="14843" width="12.85546875" customWidth="1"/>
    <col min="14844" max="14844" width="15.42578125" customWidth="1"/>
    <col min="14845" max="14845" width="19.42578125" customWidth="1"/>
    <col min="14846" max="14846" width="13.85546875" customWidth="1"/>
    <col min="15094" max="15094" width="3.42578125" customWidth="1"/>
    <col min="15095" max="15095" width="7" customWidth="1"/>
    <col min="15096" max="15096" width="9.85546875" customWidth="1"/>
    <col min="15097" max="15097" width="64.140625" customWidth="1"/>
    <col min="15098" max="15098" width="11.42578125" customWidth="1"/>
    <col min="15099" max="15099" width="12.85546875" customWidth="1"/>
    <col min="15100" max="15100" width="15.42578125" customWidth="1"/>
    <col min="15101" max="15101" width="19.42578125" customWidth="1"/>
    <col min="15102" max="15102" width="13.85546875" customWidth="1"/>
    <col min="15350" max="15350" width="3.42578125" customWidth="1"/>
    <col min="15351" max="15351" width="7" customWidth="1"/>
    <col min="15352" max="15352" width="9.85546875" customWidth="1"/>
    <col min="15353" max="15353" width="64.140625" customWidth="1"/>
    <col min="15354" max="15354" width="11.42578125" customWidth="1"/>
    <col min="15355" max="15355" width="12.85546875" customWidth="1"/>
    <col min="15356" max="15356" width="15.42578125" customWidth="1"/>
    <col min="15357" max="15357" width="19.42578125" customWidth="1"/>
    <col min="15358" max="15358" width="13.85546875" customWidth="1"/>
    <col min="15606" max="15606" width="3.42578125" customWidth="1"/>
    <col min="15607" max="15607" width="7" customWidth="1"/>
    <col min="15608" max="15608" width="9.85546875" customWidth="1"/>
    <col min="15609" max="15609" width="64.140625" customWidth="1"/>
    <col min="15610" max="15610" width="11.42578125" customWidth="1"/>
    <col min="15611" max="15611" width="12.85546875" customWidth="1"/>
    <col min="15612" max="15612" width="15.42578125" customWidth="1"/>
    <col min="15613" max="15613" width="19.42578125" customWidth="1"/>
    <col min="15614" max="15614" width="13.85546875" customWidth="1"/>
    <col min="15862" max="15862" width="3.42578125" customWidth="1"/>
    <col min="15863" max="15863" width="7" customWidth="1"/>
    <col min="15864" max="15864" width="9.85546875" customWidth="1"/>
    <col min="15865" max="15865" width="64.140625" customWidth="1"/>
    <col min="15866" max="15866" width="11.42578125" customWidth="1"/>
    <col min="15867" max="15867" width="12.85546875" customWidth="1"/>
    <col min="15868" max="15868" width="15.42578125" customWidth="1"/>
    <col min="15869" max="15869" width="19.42578125" customWidth="1"/>
    <col min="15870" max="15870" width="13.85546875" customWidth="1"/>
    <col min="16118" max="16118" width="3.42578125" customWidth="1"/>
    <col min="16119" max="16119" width="7" customWidth="1"/>
    <col min="16120" max="16120" width="9.85546875" customWidth="1"/>
    <col min="16121" max="16121" width="64.140625" customWidth="1"/>
    <col min="16122" max="16122" width="11.42578125" customWidth="1"/>
    <col min="16123" max="16123" width="12.85546875" customWidth="1"/>
    <col min="16124" max="16124" width="15.42578125" customWidth="1"/>
    <col min="16125" max="16125" width="19.42578125" customWidth="1"/>
    <col min="16126" max="16126" width="13.85546875" customWidth="1"/>
  </cols>
  <sheetData>
    <row r="1" spans="1:33" ht="84.75" customHeight="1" thickBot="1" x14ac:dyDescent="0.4">
      <c r="B1" s="336" t="s">
        <v>140</v>
      </c>
      <c r="C1" s="337"/>
      <c r="D1" s="337"/>
      <c r="E1" s="337"/>
      <c r="F1" s="337"/>
      <c r="G1" s="337"/>
      <c r="H1" s="338"/>
    </row>
    <row r="2" spans="1:33" ht="24.95" customHeight="1" thickBot="1" x14ac:dyDescent="0.4">
      <c r="B2" s="350" t="s">
        <v>0</v>
      </c>
      <c r="C2" s="351"/>
      <c r="D2" s="351"/>
      <c r="E2" s="351"/>
      <c r="F2" s="351"/>
      <c r="G2" s="351"/>
      <c r="H2" s="352"/>
    </row>
    <row r="3" spans="1:33" s="14" customFormat="1" ht="24.95" customHeight="1" thickBot="1" x14ac:dyDescent="0.4">
      <c r="A3" s="112"/>
      <c r="B3" s="342" t="s">
        <v>138</v>
      </c>
      <c r="C3" s="343"/>
      <c r="D3" s="343"/>
      <c r="E3" s="343"/>
      <c r="F3" s="343"/>
      <c r="G3" s="343"/>
      <c r="H3" s="344"/>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row>
    <row r="4" spans="1:33" ht="24" customHeight="1" thickBot="1" x14ac:dyDescent="0.4">
      <c r="B4" s="31"/>
      <c r="C4" s="32"/>
      <c r="D4" s="353" t="s">
        <v>1</v>
      </c>
      <c r="E4" s="353"/>
      <c r="F4" s="353"/>
      <c r="G4" s="353"/>
      <c r="H4" s="354"/>
    </row>
    <row r="5" spans="1:33" ht="60" customHeight="1" x14ac:dyDescent="0.35">
      <c r="A5" s="3"/>
      <c r="B5" s="33"/>
      <c r="C5" s="34" t="s">
        <v>2</v>
      </c>
      <c r="D5" s="347" t="s">
        <v>3</v>
      </c>
      <c r="E5" s="348"/>
      <c r="F5" s="348"/>
      <c r="G5" s="348"/>
      <c r="H5" s="349"/>
    </row>
    <row r="6" spans="1:33" ht="134.25" customHeight="1" x14ac:dyDescent="0.35">
      <c r="A6" s="3"/>
      <c r="B6" s="35"/>
      <c r="C6" s="10" t="s">
        <v>4</v>
      </c>
      <c r="D6" s="334" t="s">
        <v>5</v>
      </c>
      <c r="E6" s="334"/>
      <c r="F6" s="334"/>
      <c r="G6" s="334"/>
      <c r="H6" s="335"/>
    </row>
    <row r="7" spans="1:33" ht="81" customHeight="1" x14ac:dyDescent="0.35">
      <c r="A7" s="3"/>
      <c r="B7" s="78"/>
      <c r="C7" s="10" t="s">
        <v>6</v>
      </c>
      <c r="D7" s="334" t="s">
        <v>7</v>
      </c>
      <c r="E7" s="334"/>
      <c r="F7" s="334"/>
      <c r="G7" s="334"/>
      <c r="H7" s="335"/>
    </row>
    <row r="8" spans="1:33" ht="79.5" customHeight="1" x14ac:dyDescent="0.35">
      <c r="A8" s="3"/>
      <c r="B8" s="78"/>
      <c r="C8" s="10" t="s">
        <v>8</v>
      </c>
      <c r="D8" s="334" t="s">
        <v>78</v>
      </c>
      <c r="E8" s="334"/>
      <c r="F8" s="334"/>
      <c r="G8" s="334"/>
      <c r="H8" s="335"/>
    </row>
    <row r="9" spans="1:33" ht="157.5" customHeight="1" x14ac:dyDescent="0.35">
      <c r="A9" s="3"/>
      <c r="B9" s="78"/>
      <c r="C9" s="10" t="s">
        <v>9</v>
      </c>
      <c r="D9" s="334" t="s">
        <v>56</v>
      </c>
      <c r="E9" s="334"/>
      <c r="F9" s="334"/>
      <c r="G9" s="334"/>
      <c r="H9" s="335"/>
    </row>
    <row r="10" spans="1:33" ht="88.5" customHeight="1" x14ac:dyDescent="0.35">
      <c r="A10" s="3"/>
      <c r="B10" s="78"/>
      <c r="C10" s="10" t="s">
        <v>10</v>
      </c>
      <c r="D10" s="334" t="s">
        <v>57</v>
      </c>
      <c r="E10" s="334"/>
      <c r="F10" s="334"/>
      <c r="G10" s="334"/>
      <c r="H10" s="335"/>
    </row>
    <row r="11" spans="1:33" ht="45" customHeight="1" x14ac:dyDescent="0.35">
      <c r="A11" s="3"/>
      <c r="B11" s="78"/>
      <c r="C11" s="10" t="s">
        <v>11</v>
      </c>
      <c r="D11" s="334" t="s">
        <v>12</v>
      </c>
      <c r="E11" s="334"/>
      <c r="F11" s="334"/>
      <c r="G11" s="334"/>
      <c r="H11" s="335"/>
    </row>
    <row r="12" spans="1:33" ht="159" customHeight="1" x14ac:dyDescent="0.35">
      <c r="A12" s="3"/>
      <c r="B12" s="78"/>
      <c r="C12" s="10" t="s">
        <v>13</v>
      </c>
      <c r="D12" s="334" t="s">
        <v>95</v>
      </c>
      <c r="E12" s="334"/>
      <c r="F12" s="334"/>
      <c r="G12" s="334"/>
      <c r="H12" s="335"/>
    </row>
    <row r="13" spans="1:33" ht="88.5" customHeight="1" x14ac:dyDescent="0.35">
      <c r="A13" s="3"/>
      <c r="B13" s="78"/>
      <c r="C13" s="30" t="s">
        <v>14</v>
      </c>
      <c r="D13" s="334" t="s">
        <v>15</v>
      </c>
      <c r="E13" s="334"/>
      <c r="F13" s="334"/>
      <c r="G13" s="334"/>
      <c r="H13" s="335"/>
    </row>
    <row r="14" spans="1:33" ht="143.25" customHeight="1" x14ac:dyDescent="0.35">
      <c r="A14" s="3"/>
      <c r="B14" s="78"/>
      <c r="C14" s="10" t="s">
        <v>16</v>
      </c>
      <c r="D14" s="334" t="s">
        <v>97</v>
      </c>
      <c r="E14" s="334"/>
      <c r="F14" s="334"/>
      <c r="G14" s="334"/>
      <c r="H14" s="335"/>
    </row>
    <row r="15" spans="1:33" ht="192.75" customHeight="1" x14ac:dyDescent="0.35">
      <c r="A15" s="3"/>
      <c r="B15" s="78"/>
      <c r="C15" s="10" t="s">
        <v>17</v>
      </c>
      <c r="D15" s="334" t="s">
        <v>18</v>
      </c>
      <c r="E15" s="334"/>
      <c r="F15" s="334"/>
      <c r="G15" s="334"/>
      <c r="H15" s="335"/>
    </row>
    <row r="16" spans="1:33" ht="154.5" customHeight="1" x14ac:dyDescent="0.35">
      <c r="A16" s="3"/>
      <c r="B16" s="78"/>
      <c r="C16" s="10" t="s">
        <v>19</v>
      </c>
      <c r="D16" s="334" t="s">
        <v>20</v>
      </c>
      <c r="E16" s="334"/>
      <c r="F16" s="334"/>
      <c r="G16" s="334"/>
      <c r="H16" s="335"/>
    </row>
    <row r="17" spans="1:33" ht="106.5" customHeight="1" x14ac:dyDescent="0.35">
      <c r="A17" s="3"/>
      <c r="B17" s="78"/>
      <c r="C17" s="10" t="s">
        <v>21</v>
      </c>
      <c r="D17" s="334" t="s">
        <v>22</v>
      </c>
      <c r="E17" s="334"/>
      <c r="F17" s="334"/>
      <c r="G17" s="334"/>
      <c r="H17" s="335"/>
    </row>
    <row r="18" spans="1:33" ht="86.25" customHeight="1" x14ac:dyDescent="0.35">
      <c r="A18" s="3"/>
      <c r="B18" s="78"/>
      <c r="C18" s="10" t="s">
        <v>23</v>
      </c>
      <c r="D18" s="334" t="s">
        <v>79</v>
      </c>
      <c r="E18" s="334"/>
      <c r="F18" s="334"/>
      <c r="G18" s="334"/>
      <c r="H18" s="335"/>
    </row>
    <row r="19" spans="1:33" ht="70.5" customHeight="1" thickBot="1" x14ac:dyDescent="0.4">
      <c r="A19" s="3"/>
      <c r="B19" s="36"/>
      <c r="C19" s="37" t="s">
        <v>24</v>
      </c>
      <c r="D19" s="329" t="s">
        <v>80</v>
      </c>
      <c r="E19" s="329"/>
      <c r="F19" s="329"/>
      <c r="G19" s="329"/>
      <c r="H19" s="330"/>
    </row>
    <row r="20" spans="1:33" ht="18.75" thickBot="1" x14ac:dyDescent="0.4">
      <c r="B20" s="38"/>
      <c r="C20" s="38"/>
      <c r="D20" s="38"/>
      <c r="E20" s="38"/>
      <c r="F20" s="4"/>
      <c r="G20" s="205"/>
      <c r="H20" s="284"/>
    </row>
    <row r="21" spans="1:33" ht="56.25" x14ac:dyDescent="0.35">
      <c r="B21" s="33" t="s">
        <v>25</v>
      </c>
      <c r="C21" s="39" t="s">
        <v>98</v>
      </c>
      <c r="D21" s="39" t="s">
        <v>26</v>
      </c>
      <c r="E21" s="39" t="s">
        <v>27</v>
      </c>
      <c r="F21" s="5" t="s">
        <v>28</v>
      </c>
      <c r="G21" s="245" t="s">
        <v>29</v>
      </c>
      <c r="H21" s="285" t="s">
        <v>30</v>
      </c>
    </row>
    <row r="22" spans="1:33" ht="19.5" thickBot="1" x14ac:dyDescent="0.4">
      <c r="B22" s="42">
        <v>1</v>
      </c>
      <c r="C22" s="15">
        <v>2</v>
      </c>
      <c r="D22" s="15">
        <v>3</v>
      </c>
      <c r="E22" s="15">
        <v>4</v>
      </c>
      <c r="F22" s="15">
        <v>5</v>
      </c>
      <c r="G22" s="246">
        <v>6</v>
      </c>
      <c r="H22" s="286">
        <v>7</v>
      </c>
    </row>
    <row r="23" spans="1:33" ht="24.95" customHeight="1" thickBot="1" x14ac:dyDescent="0.4">
      <c r="B23" s="55"/>
      <c r="C23" s="56"/>
      <c r="D23" s="54" t="s">
        <v>31</v>
      </c>
      <c r="E23" s="106"/>
      <c r="F23" s="106"/>
      <c r="G23" s="247"/>
      <c r="H23" s="279"/>
    </row>
    <row r="24" spans="1:33" ht="27.75" customHeight="1" x14ac:dyDescent="0.35">
      <c r="B24" s="9">
        <v>1</v>
      </c>
      <c r="C24" s="79" t="s">
        <v>60</v>
      </c>
      <c r="D24" s="109" t="s">
        <v>32</v>
      </c>
      <c r="E24" s="104" t="s">
        <v>33</v>
      </c>
      <c r="F24" s="105">
        <v>1</v>
      </c>
      <c r="G24" s="248"/>
      <c r="H24" s="287">
        <f t="shared" ref="H24:H29" si="0">F24*G24</f>
        <v>0</v>
      </c>
    </row>
    <row r="25" spans="1:33" ht="40.5" customHeight="1" x14ac:dyDescent="0.35">
      <c r="B25" s="74">
        <v>2</v>
      </c>
      <c r="C25" s="73" t="s">
        <v>52</v>
      </c>
      <c r="D25" s="110" t="s">
        <v>34</v>
      </c>
      <c r="E25" s="75" t="s">
        <v>33</v>
      </c>
      <c r="F25" s="76">
        <v>1</v>
      </c>
      <c r="G25" s="249"/>
      <c r="H25" s="288">
        <f t="shared" si="0"/>
        <v>0</v>
      </c>
    </row>
    <row r="26" spans="1:33" ht="30" customHeight="1" x14ac:dyDescent="0.35">
      <c r="B26" s="74">
        <v>3</v>
      </c>
      <c r="C26" s="77" t="s">
        <v>61</v>
      </c>
      <c r="D26" s="110" t="s">
        <v>35</v>
      </c>
      <c r="E26" s="75" t="s">
        <v>33</v>
      </c>
      <c r="F26" s="76">
        <v>1</v>
      </c>
      <c r="G26" s="249"/>
      <c r="H26" s="288">
        <f t="shared" si="0"/>
        <v>0</v>
      </c>
    </row>
    <row r="27" spans="1:33" ht="42" customHeight="1" x14ac:dyDescent="0.35">
      <c r="B27" s="74">
        <v>4</v>
      </c>
      <c r="C27" s="77" t="s">
        <v>62</v>
      </c>
      <c r="D27" s="110" t="s">
        <v>53</v>
      </c>
      <c r="E27" s="75" t="s">
        <v>33</v>
      </c>
      <c r="F27" s="76">
        <v>1</v>
      </c>
      <c r="G27" s="249"/>
      <c r="H27" s="288">
        <f t="shared" si="0"/>
        <v>0</v>
      </c>
    </row>
    <row r="28" spans="1:33" ht="63.75" customHeight="1" x14ac:dyDescent="0.35">
      <c r="B28" s="74">
        <v>5</v>
      </c>
      <c r="C28" s="77" t="s">
        <v>63</v>
      </c>
      <c r="D28" s="110" t="s">
        <v>55</v>
      </c>
      <c r="E28" s="75" t="s">
        <v>33</v>
      </c>
      <c r="F28" s="76">
        <v>1</v>
      </c>
      <c r="G28" s="249"/>
      <c r="H28" s="288">
        <f t="shared" si="0"/>
        <v>0</v>
      </c>
    </row>
    <row r="29" spans="1:33" ht="64.5" customHeight="1" thickBot="1" x14ac:dyDescent="0.4">
      <c r="B29" s="20">
        <v>6</v>
      </c>
      <c r="C29" s="37">
        <v>14</v>
      </c>
      <c r="D29" s="111" t="s">
        <v>99</v>
      </c>
      <c r="E29" s="19" t="s">
        <v>33</v>
      </c>
      <c r="F29" s="16">
        <v>1</v>
      </c>
      <c r="G29" s="250"/>
      <c r="H29" s="281">
        <f t="shared" si="0"/>
        <v>0</v>
      </c>
    </row>
    <row r="30" spans="1:33" ht="24.95" customHeight="1" thickBot="1" x14ac:dyDescent="0.4">
      <c r="B30" s="49"/>
      <c r="C30" s="50"/>
      <c r="D30" s="50"/>
      <c r="E30" s="331" t="s">
        <v>100</v>
      </c>
      <c r="F30" s="331"/>
      <c r="G30" s="332"/>
      <c r="H30" s="278">
        <f>SUM(H24:H29)</f>
        <v>0</v>
      </c>
    </row>
    <row r="31" spans="1:33" s="7" customFormat="1" ht="24.95" customHeight="1" thickBot="1" x14ac:dyDescent="0.4">
      <c r="A31" s="6"/>
      <c r="B31" s="55"/>
      <c r="C31" s="56"/>
      <c r="D31" s="129" t="s">
        <v>36</v>
      </c>
      <c r="E31" s="123"/>
      <c r="F31" s="123"/>
      <c r="G31" s="251"/>
      <c r="H31" s="289"/>
      <c r="I31" s="6"/>
      <c r="J31" s="6"/>
      <c r="K31" s="6"/>
      <c r="L31" s="6"/>
      <c r="M31" s="6"/>
      <c r="N31" s="6"/>
      <c r="O31" s="6"/>
      <c r="P31" s="6"/>
      <c r="Q31" s="6"/>
      <c r="R31" s="6"/>
      <c r="S31" s="6"/>
      <c r="T31" s="6"/>
      <c r="U31" s="6"/>
      <c r="V31" s="6"/>
      <c r="W31" s="6"/>
      <c r="X31" s="6"/>
      <c r="Y31" s="6"/>
      <c r="Z31" s="6"/>
      <c r="AA31" s="6"/>
      <c r="AB31" s="6"/>
      <c r="AC31" s="6"/>
      <c r="AD31" s="6"/>
      <c r="AE31" s="6"/>
      <c r="AF31" s="6"/>
      <c r="AG31" s="6"/>
    </row>
    <row r="32" spans="1:33" s="7" customFormat="1" ht="27.75" customHeight="1" x14ac:dyDescent="0.35">
      <c r="A32" s="6"/>
      <c r="B32" s="9">
        <v>7</v>
      </c>
      <c r="C32" s="79" t="s">
        <v>64</v>
      </c>
      <c r="D32" s="51" t="s">
        <v>84</v>
      </c>
      <c r="E32" s="25" t="s">
        <v>37</v>
      </c>
      <c r="F32" s="82">
        <v>0.45</v>
      </c>
      <c r="G32" s="252"/>
      <c r="H32" s="280">
        <f>F32*G32</f>
        <v>0</v>
      </c>
      <c r="I32" s="6"/>
      <c r="J32" s="6"/>
      <c r="K32" s="6"/>
      <c r="L32" s="6"/>
      <c r="M32" s="6"/>
      <c r="N32" s="6"/>
      <c r="O32" s="6"/>
      <c r="P32" s="6"/>
      <c r="Q32" s="6"/>
      <c r="R32" s="6"/>
      <c r="S32" s="6"/>
      <c r="T32" s="6"/>
      <c r="U32" s="6"/>
      <c r="V32" s="6"/>
      <c r="W32" s="6"/>
      <c r="X32" s="6"/>
      <c r="Y32" s="6"/>
      <c r="Z32" s="6"/>
      <c r="AA32" s="6"/>
      <c r="AB32" s="6"/>
      <c r="AC32" s="6"/>
      <c r="AD32" s="6"/>
      <c r="AE32" s="6"/>
      <c r="AF32" s="6"/>
      <c r="AG32" s="6"/>
    </row>
    <row r="33" spans="1:33" s="6" customFormat="1" ht="62.25" customHeight="1" thickBot="1" x14ac:dyDescent="0.4">
      <c r="B33" s="20">
        <v>8</v>
      </c>
      <c r="C33" s="29" t="s">
        <v>66</v>
      </c>
      <c r="D33" s="26" t="s">
        <v>114</v>
      </c>
      <c r="E33" s="19" t="s">
        <v>39</v>
      </c>
      <c r="F33" s="84">
        <v>2286.1</v>
      </c>
      <c r="G33" s="250"/>
      <c r="H33" s="281">
        <f t="shared" ref="H33" si="1">F33*G33</f>
        <v>0</v>
      </c>
    </row>
    <row r="34" spans="1:33" s="7" customFormat="1" ht="24.95" customHeight="1" thickBot="1" x14ac:dyDescent="0.3">
      <c r="A34" s="6"/>
      <c r="B34" s="333" t="s">
        <v>102</v>
      </c>
      <c r="C34" s="331"/>
      <c r="D34" s="331"/>
      <c r="E34" s="331"/>
      <c r="F34" s="331"/>
      <c r="G34" s="332"/>
      <c r="H34" s="278">
        <f>SUM(H32:H33)</f>
        <v>0</v>
      </c>
      <c r="I34" s="6"/>
      <c r="J34" s="6"/>
      <c r="K34" s="6"/>
      <c r="L34" s="6"/>
      <c r="M34" s="6"/>
      <c r="N34" s="6"/>
      <c r="O34" s="6"/>
      <c r="P34" s="6"/>
      <c r="Q34" s="6"/>
      <c r="R34" s="6"/>
      <c r="S34" s="6"/>
      <c r="T34" s="6"/>
      <c r="U34" s="6"/>
      <c r="V34" s="6"/>
      <c r="W34" s="6"/>
      <c r="X34" s="6"/>
      <c r="Y34" s="6"/>
      <c r="Z34" s="6"/>
      <c r="AA34" s="6"/>
      <c r="AB34" s="6"/>
      <c r="AC34" s="6"/>
      <c r="AD34" s="6"/>
      <c r="AE34" s="6"/>
      <c r="AF34" s="6"/>
      <c r="AG34" s="6"/>
    </row>
    <row r="35" spans="1:33" s="7" customFormat="1" ht="24.95" customHeight="1" thickBot="1" x14ac:dyDescent="0.4">
      <c r="A35" s="6"/>
      <c r="B35" s="55"/>
      <c r="C35" s="56"/>
      <c r="D35" s="129" t="s">
        <v>42</v>
      </c>
      <c r="E35" s="135"/>
      <c r="F35" s="123"/>
      <c r="G35" s="251"/>
      <c r="H35" s="289"/>
      <c r="I35" s="6"/>
      <c r="J35" s="6"/>
      <c r="K35" s="6"/>
      <c r="L35" s="6"/>
      <c r="M35" s="6"/>
      <c r="N35" s="6"/>
      <c r="O35" s="6"/>
      <c r="P35" s="6"/>
      <c r="Q35" s="6"/>
      <c r="R35" s="6"/>
      <c r="S35" s="6"/>
      <c r="T35" s="6"/>
      <c r="U35" s="6"/>
      <c r="V35" s="6"/>
      <c r="W35" s="6"/>
      <c r="X35" s="6"/>
      <c r="Y35" s="6"/>
      <c r="Z35" s="6"/>
      <c r="AA35" s="6"/>
      <c r="AB35" s="6"/>
      <c r="AC35" s="6"/>
      <c r="AD35" s="6"/>
      <c r="AE35" s="6"/>
      <c r="AF35" s="6"/>
      <c r="AG35" s="6"/>
    </row>
    <row r="36" spans="1:33" s="7" customFormat="1" ht="54.75" customHeight="1" x14ac:dyDescent="0.35">
      <c r="A36" s="6"/>
      <c r="B36" s="9">
        <v>9</v>
      </c>
      <c r="C36" s="79" t="s">
        <v>68</v>
      </c>
      <c r="D36" s="23" t="s">
        <v>142</v>
      </c>
      <c r="E36" s="24" t="s">
        <v>40</v>
      </c>
      <c r="F36" s="82">
        <v>426.2</v>
      </c>
      <c r="G36" s="252"/>
      <c r="H36" s="280">
        <f>F36*G36</f>
        <v>0</v>
      </c>
      <c r="I36" s="6"/>
      <c r="J36" s="6"/>
      <c r="K36" s="6"/>
      <c r="L36" s="6"/>
      <c r="M36" s="6"/>
      <c r="N36" s="6"/>
      <c r="O36" s="6"/>
      <c r="P36" s="6"/>
      <c r="Q36" s="6"/>
      <c r="R36" s="6"/>
      <c r="S36" s="6"/>
      <c r="T36" s="6"/>
      <c r="U36" s="6"/>
      <c r="V36" s="6"/>
      <c r="W36" s="6"/>
      <c r="X36" s="6"/>
      <c r="Y36" s="6"/>
      <c r="Z36" s="6"/>
      <c r="AA36" s="6"/>
      <c r="AB36" s="6"/>
      <c r="AC36" s="6"/>
      <c r="AD36" s="6"/>
      <c r="AE36" s="6"/>
      <c r="AF36" s="6"/>
      <c r="AG36" s="6"/>
    </row>
    <row r="37" spans="1:33" s="18" customFormat="1" ht="77.45" customHeight="1" x14ac:dyDescent="0.35">
      <c r="A37" s="17"/>
      <c r="B37" s="74">
        <v>10</v>
      </c>
      <c r="C37" s="77" t="s">
        <v>69</v>
      </c>
      <c r="D37" s="21" t="s">
        <v>85</v>
      </c>
      <c r="E37" s="22" t="s">
        <v>40</v>
      </c>
      <c r="F37" s="83">
        <v>282</v>
      </c>
      <c r="G37" s="249"/>
      <c r="H37" s="288">
        <f>F37*G37</f>
        <v>0</v>
      </c>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1:33" s="18" customFormat="1" ht="21.75" customHeight="1" x14ac:dyDescent="0.35">
      <c r="A38" s="17"/>
      <c r="B38" s="74">
        <v>11</v>
      </c>
      <c r="C38" s="77" t="s">
        <v>70</v>
      </c>
      <c r="D38" s="21" t="s">
        <v>51</v>
      </c>
      <c r="E38" s="22" t="s">
        <v>39</v>
      </c>
      <c r="F38" s="83">
        <v>3585</v>
      </c>
      <c r="G38" s="249"/>
      <c r="H38" s="288">
        <f>F38*G38</f>
        <v>0</v>
      </c>
      <c r="I38" s="17"/>
      <c r="J38" s="124"/>
      <c r="K38" s="124"/>
      <c r="L38" s="17"/>
      <c r="M38" s="17"/>
      <c r="N38" s="17"/>
      <c r="O38" s="17"/>
      <c r="P38" s="17"/>
      <c r="Q38" s="17"/>
      <c r="R38" s="17"/>
      <c r="S38" s="17"/>
      <c r="T38" s="17"/>
      <c r="U38" s="17"/>
      <c r="V38" s="17"/>
      <c r="W38" s="17"/>
      <c r="X38" s="17"/>
      <c r="Y38" s="17"/>
      <c r="Z38" s="17"/>
      <c r="AA38" s="17"/>
      <c r="AB38" s="17"/>
      <c r="AC38" s="17"/>
      <c r="AD38" s="17"/>
      <c r="AE38" s="17"/>
      <c r="AF38" s="17"/>
      <c r="AG38" s="17"/>
    </row>
    <row r="39" spans="1:33" s="7" customFormat="1" ht="38.25" customHeight="1" x14ac:dyDescent="0.35">
      <c r="A39" s="6"/>
      <c r="B39" s="74">
        <v>12</v>
      </c>
      <c r="C39" s="77" t="s">
        <v>71</v>
      </c>
      <c r="D39" s="21" t="s">
        <v>86</v>
      </c>
      <c r="E39" s="22" t="s">
        <v>40</v>
      </c>
      <c r="F39" s="83">
        <v>347.2</v>
      </c>
      <c r="G39" s="249"/>
      <c r="H39" s="288">
        <f>F39*G39</f>
        <v>0</v>
      </c>
      <c r="I39" s="6"/>
      <c r="J39" s="17"/>
      <c r="K39" s="6"/>
      <c r="L39" s="6"/>
      <c r="M39" s="6"/>
      <c r="N39" s="6"/>
      <c r="O39" s="6"/>
      <c r="P39" s="6"/>
      <c r="Q39" s="6"/>
      <c r="R39" s="6"/>
      <c r="S39" s="6"/>
      <c r="T39" s="6"/>
      <c r="U39" s="6"/>
      <c r="V39" s="6"/>
      <c r="W39" s="6"/>
      <c r="X39" s="6"/>
      <c r="Y39" s="6"/>
      <c r="Z39" s="6"/>
      <c r="AA39" s="6"/>
      <c r="AB39" s="6"/>
      <c r="AC39" s="6"/>
      <c r="AD39" s="6"/>
      <c r="AE39" s="6"/>
      <c r="AF39" s="6"/>
      <c r="AG39" s="6"/>
    </row>
    <row r="40" spans="1:33" ht="38.25" thickBot="1" x14ac:dyDescent="0.4">
      <c r="A40" s="90"/>
      <c r="B40" s="185">
        <v>13</v>
      </c>
      <c r="C40" s="186" t="s">
        <v>73</v>
      </c>
      <c r="D40" s="243" t="s">
        <v>88</v>
      </c>
      <c r="E40" s="244" t="s">
        <v>39</v>
      </c>
      <c r="F40" s="188">
        <v>760</v>
      </c>
      <c r="G40" s="253"/>
      <c r="H40" s="290">
        <f t="shared" ref="H40" si="2">F40*G40</f>
        <v>0</v>
      </c>
      <c r="I40"/>
      <c r="J40"/>
      <c r="K40"/>
      <c r="L40"/>
      <c r="M40"/>
      <c r="N40"/>
      <c r="O40"/>
      <c r="P40"/>
      <c r="Q40"/>
      <c r="R40"/>
      <c r="S40"/>
      <c r="T40"/>
      <c r="U40"/>
      <c r="V40"/>
      <c r="W40"/>
      <c r="X40"/>
      <c r="Y40"/>
      <c r="Z40"/>
      <c r="AA40"/>
      <c r="AB40"/>
      <c r="AC40"/>
      <c r="AD40"/>
      <c r="AE40"/>
      <c r="AF40"/>
      <c r="AG40"/>
    </row>
    <row r="41" spans="1:33" s="7" customFormat="1" ht="24.95" customHeight="1" thickBot="1" x14ac:dyDescent="0.3">
      <c r="A41" s="6"/>
      <c r="B41" s="333" t="s">
        <v>101</v>
      </c>
      <c r="C41" s="331"/>
      <c r="D41" s="331"/>
      <c r="E41" s="331"/>
      <c r="F41" s="331"/>
      <c r="G41" s="332"/>
      <c r="H41" s="278">
        <f>SUM(H36:H40)</f>
        <v>0</v>
      </c>
      <c r="I41" s="6"/>
      <c r="J41" s="6"/>
      <c r="K41" s="6"/>
      <c r="L41" s="6"/>
      <c r="M41" s="6"/>
      <c r="N41" s="6"/>
      <c r="O41" s="6"/>
      <c r="P41" s="6"/>
      <c r="Q41" s="6"/>
      <c r="R41" s="6"/>
      <c r="S41" s="6"/>
      <c r="T41" s="6"/>
      <c r="U41" s="6"/>
      <c r="V41" s="6"/>
      <c r="W41" s="6"/>
      <c r="X41" s="6"/>
      <c r="Y41" s="6"/>
      <c r="Z41" s="6"/>
      <c r="AA41" s="6"/>
      <c r="AB41" s="6"/>
      <c r="AC41" s="6"/>
      <c r="AD41" s="6"/>
      <c r="AE41" s="6"/>
      <c r="AF41" s="6"/>
      <c r="AG41" s="6"/>
    </row>
    <row r="42" spans="1:33" s="7" customFormat="1" ht="24.95" customHeight="1" thickBot="1" x14ac:dyDescent="0.4">
      <c r="A42" s="6"/>
      <c r="B42" s="55"/>
      <c r="C42" s="56"/>
      <c r="D42" s="129" t="s">
        <v>43</v>
      </c>
      <c r="E42" s="123"/>
      <c r="F42" s="123"/>
      <c r="G42" s="251"/>
      <c r="H42" s="289"/>
      <c r="I42" s="6"/>
      <c r="J42" s="6"/>
      <c r="K42" s="6"/>
      <c r="L42" s="6"/>
      <c r="M42" s="6"/>
      <c r="N42" s="6"/>
      <c r="O42" s="6"/>
      <c r="P42" s="6"/>
      <c r="Q42" s="6"/>
      <c r="R42" s="6"/>
      <c r="S42" s="6"/>
      <c r="T42" s="6"/>
      <c r="U42" s="6"/>
      <c r="V42" s="6"/>
      <c r="W42" s="6"/>
      <c r="X42" s="6"/>
      <c r="Y42" s="6"/>
      <c r="Z42" s="6"/>
      <c r="AA42" s="6"/>
      <c r="AB42" s="6"/>
      <c r="AC42" s="6"/>
      <c r="AD42" s="6"/>
      <c r="AE42" s="6"/>
      <c r="AF42" s="6"/>
      <c r="AG42" s="6"/>
    </row>
    <row r="43" spans="1:33" s="7" customFormat="1" ht="63.75" customHeight="1" x14ac:dyDescent="0.35">
      <c r="A43" s="6"/>
      <c r="B43" s="142">
        <v>14</v>
      </c>
      <c r="C43" s="143" t="s">
        <v>74</v>
      </c>
      <c r="D43" s="23" t="s">
        <v>106</v>
      </c>
      <c r="E43" s="24" t="s">
        <v>40</v>
      </c>
      <c r="F43" s="144">
        <v>885.2</v>
      </c>
      <c r="G43" s="254"/>
      <c r="H43" s="291">
        <f t="shared" ref="H43:H45" si="3">(F43*G43)</f>
        <v>0</v>
      </c>
      <c r="I43" s="6"/>
      <c r="J43" s="6"/>
      <c r="K43" s="6"/>
      <c r="L43" s="6"/>
      <c r="M43" s="6"/>
      <c r="N43" s="6"/>
      <c r="O43" s="6"/>
      <c r="P43" s="6"/>
      <c r="Q43" s="6"/>
      <c r="R43" s="6"/>
      <c r="S43" s="6"/>
      <c r="T43" s="6"/>
      <c r="U43" s="6"/>
      <c r="V43" s="6"/>
      <c r="W43" s="6"/>
      <c r="X43" s="6"/>
      <c r="Y43" s="6"/>
      <c r="Z43" s="6"/>
      <c r="AA43" s="6"/>
      <c r="AB43" s="6"/>
      <c r="AC43" s="6"/>
      <c r="AD43" s="6"/>
      <c r="AE43" s="6"/>
      <c r="AF43" s="6"/>
      <c r="AG43" s="6"/>
    </row>
    <row r="44" spans="1:33" s="7" customFormat="1" ht="63.75" customHeight="1" x14ac:dyDescent="0.35">
      <c r="A44" s="6"/>
      <c r="B44" s="100">
        <f>B43+1</f>
        <v>15</v>
      </c>
      <c r="C44" s="101" t="s">
        <v>74</v>
      </c>
      <c r="D44" s="21" t="s">
        <v>139</v>
      </c>
      <c r="E44" s="22" t="s">
        <v>40</v>
      </c>
      <c r="F44" s="145">
        <v>31.5</v>
      </c>
      <c r="G44" s="255"/>
      <c r="H44" s="292">
        <f t="shared" si="3"/>
        <v>0</v>
      </c>
      <c r="I44" s="6"/>
      <c r="J44" s="6"/>
      <c r="K44" s="6"/>
      <c r="L44" s="6"/>
      <c r="M44" s="6"/>
      <c r="N44" s="6"/>
      <c r="O44" s="6"/>
      <c r="P44" s="6"/>
      <c r="Q44" s="6"/>
      <c r="R44" s="6"/>
      <c r="S44" s="6"/>
      <c r="T44" s="6"/>
      <c r="U44" s="6"/>
      <c r="V44" s="6"/>
      <c r="W44" s="6"/>
      <c r="X44" s="6"/>
      <c r="Y44" s="6"/>
      <c r="Z44" s="6"/>
      <c r="AA44" s="6"/>
      <c r="AB44" s="6"/>
      <c r="AC44" s="6"/>
      <c r="AD44" s="6"/>
      <c r="AE44" s="6"/>
      <c r="AF44" s="6"/>
      <c r="AG44" s="6"/>
    </row>
    <row r="45" spans="1:33" s="7" customFormat="1" ht="42.75" customHeight="1" thickBot="1" x14ac:dyDescent="0.4">
      <c r="A45" s="6"/>
      <c r="B45" s="100">
        <f>B44+1</f>
        <v>16</v>
      </c>
      <c r="C45" s="147" t="s">
        <v>75</v>
      </c>
      <c r="D45" s="27" t="s">
        <v>105</v>
      </c>
      <c r="E45" s="28" t="s">
        <v>39</v>
      </c>
      <c r="F45" s="148">
        <v>2250</v>
      </c>
      <c r="G45" s="256"/>
      <c r="H45" s="293">
        <f t="shared" si="3"/>
        <v>0</v>
      </c>
      <c r="I45" s="6"/>
      <c r="J45" s="6"/>
      <c r="K45" s="6"/>
      <c r="L45" s="6"/>
      <c r="M45" s="6"/>
      <c r="N45" s="6"/>
      <c r="O45" s="6"/>
      <c r="P45" s="6"/>
      <c r="Q45" s="6"/>
      <c r="R45" s="6"/>
      <c r="S45" s="6"/>
      <c r="T45" s="6"/>
      <c r="U45" s="6"/>
      <c r="V45" s="6"/>
      <c r="W45" s="6"/>
      <c r="X45" s="6"/>
      <c r="Y45" s="6"/>
      <c r="Z45" s="6"/>
      <c r="AA45" s="6"/>
      <c r="AB45" s="6"/>
      <c r="AC45" s="6"/>
      <c r="AD45" s="6"/>
      <c r="AE45" s="6"/>
      <c r="AF45" s="6"/>
      <c r="AG45" s="6"/>
    </row>
    <row r="46" spans="1:33" s="7" customFormat="1" ht="24.95" customHeight="1" thickBot="1" x14ac:dyDescent="0.3">
      <c r="A46" s="6"/>
      <c r="B46" s="319" t="s">
        <v>108</v>
      </c>
      <c r="C46" s="320"/>
      <c r="D46" s="320"/>
      <c r="E46" s="320"/>
      <c r="F46" s="320"/>
      <c r="G46" s="320"/>
      <c r="H46" s="278">
        <f>SUM(H43:H45)</f>
        <v>0</v>
      </c>
      <c r="I46" s="6"/>
      <c r="J46" s="6"/>
      <c r="K46" s="6"/>
      <c r="L46" s="6"/>
      <c r="M46" s="6"/>
      <c r="N46" s="6"/>
      <c r="O46" s="6"/>
      <c r="P46" s="6"/>
      <c r="Q46" s="6"/>
      <c r="R46" s="6"/>
      <c r="S46" s="6"/>
      <c r="T46" s="6"/>
      <c r="U46" s="6"/>
      <c r="V46" s="6"/>
      <c r="W46" s="6"/>
      <c r="X46" s="6"/>
      <c r="Y46" s="6"/>
      <c r="Z46" s="6"/>
      <c r="AA46" s="6"/>
      <c r="AB46" s="6"/>
      <c r="AC46" s="6"/>
      <c r="AD46" s="6"/>
      <c r="AE46" s="6"/>
      <c r="AF46" s="6"/>
      <c r="AG46" s="6"/>
    </row>
    <row r="47" spans="1:33" s="6" customFormat="1" ht="24.95" customHeight="1" thickBot="1" x14ac:dyDescent="0.4">
      <c r="B47" s="55"/>
      <c r="C47" s="56"/>
      <c r="D47" s="129" t="s">
        <v>44</v>
      </c>
      <c r="E47" s="123"/>
      <c r="F47" s="123"/>
      <c r="G47" s="251"/>
      <c r="H47" s="289"/>
    </row>
    <row r="48" spans="1:33" s="6" customFormat="1" ht="47.25" customHeight="1" thickBot="1" x14ac:dyDescent="0.4">
      <c r="B48" s="132">
        <v>17</v>
      </c>
      <c r="C48" s="133"/>
      <c r="D48" s="128" t="s">
        <v>141</v>
      </c>
      <c r="E48" s="134" t="s">
        <v>38</v>
      </c>
      <c r="F48" s="127">
        <v>415</v>
      </c>
      <c r="G48" s="257"/>
      <c r="H48" s="294">
        <f t="shared" ref="H48" si="4">(F48*G48)</f>
        <v>0</v>
      </c>
    </row>
    <row r="49" spans="1:33" s="7" customFormat="1" ht="24.95" customHeight="1" thickBot="1" x14ac:dyDescent="0.3">
      <c r="A49" s="6"/>
      <c r="B49" s="333" t="s">
        <v>109</v>
      </c>
      <c r="C49" s="331"/>
      <c r="D49" s="331"/>
      <c r="E49" s="331"/>
      <c r="F49" s="331"/>
      <c r="G49" s="332"/>
      <c r="H49" s="301">
        <f>SUM(H48:H48)</f>
        <v>0</v>
      </c>
      <c r="I49" s="6"/>
      <c r="J49" s="6"/>
      <c r="K49" s="6"/>
      <c r="L49" s="6"/>
      <c r="M49" s="6"/>
      <c r="N49" s="6"/>
      <c r="O49" s="6"/>
      <c r="P49" s="6"/>
      <c r="Q49" s="6"/>
      <c r="R49" s="6"/>
      <c r="S49" s="6"/>
      <c r="T49" s="6"/>
      <c r="U49" s="6"/>
      <c r="V49" s="6"/>
      <c r="W49" s="6"/>
      <c r="X49" s="6"/>
      <c r="Y49" s="6"/>
      <c r="Z49" s="6"/>
      <c r="AA49" s="6"/>
      <c r="AB49" s="6"/>
      <c r="AC49" s="6"/>
      <c r="AD49" s="6"/>
      <c r="AE49" s="6"/>
      <c r="AF49" s="6"/>
      <c r="AG49" s="6"/>
    </row>
    <row r="50" spans="1:33" ht="35.1" customHeight="1" thickBot="1" x14ac:dyDescent="0.4">
      <c r="A50" s="2"/>
      <c r="B50" s="52"/>
      <c r="C50" s="53"/>
      <c r="D50" s="54" t="s">
        <v>195</v>
      </c>
      <c r="E50" s="106"/>
      <c r="F50" s="106"/>
      <c r="G50" s="247"/>
      <c r="H50" s="279"/>
      <c r="J50"/>
      <c r="K50"/>
      <c r="L50"/>
      <c r="M50"/>
      <c r="N50"/>
      <c r="O50"/>
      <c r="P50"/>
      <c r="Q50"/>
      <c r="R50"/>
      <c r="S50"/>
      <c r="T50"/>
      <c r="U50"/>
      <c r="V50"/>
      <c r="W50"/>
      <c r="X50"/>
      <c r="Y50"/>
      <c r="Z50"/>
      <c r="AA50"/>
      <c r="AB50"/>
      <c r="AC50"/>
      <c r="AD50"/>
      <c r="AE50"/>
      <c r="AF50"/>
      <c r="AG50"/>
    </row>
    <row r="51" spans="1:33" ht="24.95" customHeight="1" x14ac:dyDescent="0.35">
      <c r="A51" s="2"/>
      <c r="B51" s="55"/>
      <c r="C51" s="56"/>
      <c r="D51" s="194" t="s">
        <v>111</v>
      </c>
      <c r="E51" s="195"/>
      <c r="F51" s="195"/>
      <c r="G51" s="391"/>
      <c r="H51" s="392"/>
      <c r="J51"/>
      <c r="K51"/>
      <c r="L51"/>
      <c r="M51"/>
      <c r="N51"/>
      <c r="O51"/>
      <c r="P51"/>
      <c r="Q51"/>
      <c r="R51"/>
      <c r="S51"/>
      <c r="T51"/>
      <c r="U51"/>
      <c r="V51"/>
      <c r="W51"/>
      <c r="X51"/>
      <c r="Y51"/>
      <c r="Z51"/>
      <c r="AA51"/>
      <c r="AB51"/>
      <c r="AC51"/>
      <c r="AD51"/>
      <c r="AE51"/>
      <c r="AF51"/>
      <c r="AG51"/>
    </row>
    <row r="52" spans="1:33" ht="56.25" x14ac:dyDescent="0.35">
      <c r="A52" s="2"/>
      <c r="B52" s="78">
        <v>20</v>
      </c>
      <c r="C52" s="77" t="s">
        <v>54</v>
      </c>
      <c r="D52" s="85" t="s">
        <v>196</v>
      </c>
      <c r="E52" s="104" t="s">
        <v>177</v>
      </c>
      <c r="F52" s="89">
        <v>2</v>
      </c>
      <c r="G52" s="248"/>
      <c r="H52" s="287">
        <f t="shared" ref="H52:H54" si="5">(F52*G52)</f>
        <v>0</v>
      </c>
      <c r="I52"/>
      <c r="J52"/>
      <c r="K52"/>
      <c r="L52"/>
      <c r="M52"/>
      <c r="N52"/>
      <c r="O52"/>
      <c r="P52"/>
      <c r="Q52"/>
      <c r="R52"/>
      <c r="S52"/>
      <c r="T52"/>
      <c r="U52"/>
      <c r="V52"/>
      <c r="W52"/>
      <c r="X52"/>
      <c r="Y52"/>
      <c r="Z52"/>
      <c r="AA52"/>
      <c r="AB52"/>
      <c r="AC52"/>
      <c r="AD52"/>
      <c r="AE52"/>
      <c r="AF52"/>
      <c r="AG52"/>
    </row>
    <row r="53" spans="1:33" ht="75" x14ac:dyDescent="0.35">
      <c r="A53" s="2"/>
      <c r="B53" s="63">
        <v>22</v>
      </c>
      <c r="C53" s="77" t="s">
        <v>54</v>
      </c>
      <c r="D53" s="21" t="s">
        <v>90</v>
      </c>
      <c r="E53" s="22" t="s">
        <v>38</v>
      </c>
      <c r="F53" s="393">
        <v>8</v>
      </c>
      <c r="G53" s="249"/>
      <c r="H53" s="288">
        <f t="shared" si="5"/>
        <v>0</v>
      </c>
      <c r="I53"/>
      <c r="J53"/>
      <c r="K53"/>
      <c r="L53"/>
      <c r="M53"/>
      <c r="N53"/>
      <c r="O53"/>
      <c r="P53"/>
      <c r="Q53"/>
      <c r="R53"/>
      <c r="S53"/>
      <c r="T53"/>
      <c r="U53"/>
      <c r="V53"/>
      <c r="W53"/>
      <c r="X53"/>
      <c r="Y53"/>
      <c r="Z53"/>
      <c r="AA53"/>
      <c r="AB53"/>
      <c r="AC53"/>
      <c r="AD53"/>
      <c r="AE53"/>
      <c r="AF53"/>
      <c r="AG53"/>
    </row>
    <row r="54" spans="1:33" ht="56.25" x14ac:dyDescent="0.35">
      <c r="A54" s="2"/>
      <c r="B54" s="78">
        <v>23</v>
      </c>
      <c r="C54" s="77" t="s">
        <v>91</v>
      </c>
      <c r="D54" s="21" t="s">
        <v>92</v>
      </c>
      <c r="E54" s="22" t="s">
        <v>40</v>
      </c>
      <c r="F54" s="393">
        <v>0.16</v>
      </c>
      <c r="G54" s="249"/>
      <c r="H54" s="288">
        <f t="shared" si="5"/>
        <v>0</v>
      </c>
      <c r="I54"/>
      <c r="J54"/>
      <c r="K54"/>
      <c r="L54"/>
      <c r="M54"/>
      <c r="N54"/>
      <c r="O54"/>
      <c r="P54"/>
      <c r="Q54"/>
      <c r="R54"/>
      <c r="S54"/>
      <c r="T54"/>
      <c r="U54"/>
      <c r="V54"/>
      <c r="W54"/>
      <c r="X54"/>
      <c r="Y54"/>
      <c r="Z54"/>
      <c r="AA54"/>
      <c r="AB54"/>
      <c r="AC54"/>
      <c r="AD54"/>
      <c r="AE54"/>
      <c r="AF54"/>
      <c r="AG54"/>
    </row>
    <row r="55" spans="1:33" ht="24.95" customHeight="1" x14ac:dyDescent="0.35">
      <c r="A55" s="2"/>
      <c r="B55" s="264"/>
      <c r="C55" s="265"/>
      <c r="D55" s="201" t="s">
        <v>172</v>
      </c>
      <c r="E55" s="202"/>
      <c r="F55" s="266"/>
      <c r="G55" s="267"/>
      <c r="H55" s="295"/>
      <c r="I55"/>
      <c r="J55"/>
      <c r="K55"/>
      <c r="L55"/>
      <c r="M55"/>
      <c r="N55"/>
      <c r="O55"/>
      <c r="P55"/>
      <c r="Q55"/>
      <c r="R55"/>
      <c r="S55"/>
      <c r="T55"/>
      <c r="U55"/>
      <c r="V55"/>
      <c r="W55"/>
      <c r="X55"/>
      <c r="Y55"/>
      <c r="Z55"/>
      <c r="AA55"/>
      <c r="AB55"/>
      <c r="AC55"/>
      <c r="AD55"/>
      <c r="AE55"/>
      <c r="AF55"/>
      <c r="AG55"/>
    </row>
    <row r="56" spans="1:33" ht="69" customHeight="1" thickBot="1" x14ac:dyDescent="0.4">
      <c r="A56" s="2"/>
      <c r="B56" s="78">
        <v>24</v>
      </c>
      <c r="C56" s="77" t="s">
        <v>77</v>
      </c>
      <c r="D56" s="8" t="s">
        <v>93</v>
      </c>
      <c r="E56" s="75" t="s">
        <v>39</v>
      </c>
      <c r="F56" s="393">
        <v>535</v>
      </c>
      <c r="G56" s="72"/>
      <c r="H56" s="288">
        <f t="shared" ref="H56" si="6">(F56*G56)</f>
        <v>0</v>
      </c>
      <c r="I56"/>
      <c r="J56"/>
      <c r="K56"/>
      <c r="L56"/>
      <c r="M56"/>
      <c r="N56"/>
      <c r="O56"/>
      <c r="P56"/>
      <c r="Q56"/>
      <c r="R56"/>
      <c r="S56"/>
      <c r="T56"/>
      <c r="U56"/>
      <c r="V56"/>
      <c r="W56"/>
      <c r="X56"/>
      <c r="Y56"/>
      <c r="Z56"/>
      <c r="AA56"/>
      <c r="AB56"/>
      <c r="AC56"/>
      <c r="AD56"/>
      <c r="AE56"/>
      <c r="AF56"/>
      <c r="AG56"/>
    </row>
    <row r="57" spans="1:33" ht="19.5" thickBot="1" x14ac:dyDescent="0.4">
      <c r="A57" s="2"/>
      <c r="B57" s="268"/>
      <c r="C57" s="269"/>
      <c r="D57" s="54" t="s">
        <v>180</v>
      </c>
      <c r="E57" s="270"/>
      <c r="F57" s="127"/>
      <c r="G57" s="271"/>
      <c r="H57" s="296"/>
      <c r="I57"/>
      <c r="J57"/>
      <c r="K57"/>
      <c r="L57"/>
      <c r="M57"/>
      <c r="N57"/>
      <c r="O57"/>
      <c r="P57"/>
      <c r="Q57"/>
      <c r="R57"/>
      <c r="S57"/>
      <c r="T57"/>
      <c r="U57"/>
      <c r="V57"/>
      <c r="W57"/>
      <c r="X57"/>
      <c r="Y57"/>
      <c r="Z57"/>
      <c r="AA57"/>
      <c r="AB57"/>
      <c r="AC57"/>
      <c r="AD57"/>
      <c r="AE57"/>
      <c r="AF57"/>
      <c r="AG57"/>
    </row>
    <row r="58" spans="1:33" ht="93.75" x14ac:dyDescent="0.35">
      <c r="A58" s="2"/>
      <c r="B58" s="272">
        <v>25</v>
      </c>
      <c r="C58" s="88" t="s">
        <v>190</v>
      </c>
      <c r="D58" s="85" t="s">
        <v>191</v>
      </c>
      <c r="E58" s="273" t="s">
        <v>177</v>
      </c>
      <c r="F58" s="394">
        <v>176</v>
      </c>
      <c r="G58" s="86"/>
      <c r="H58" s="287">
        <f t="shared" ref="H58" si="7">(F58*G58)</f>
        <v>0</v>
      </c>
      <c r="I58"/>
      <c r="J58"/>
      <c r="K58"/>
      <c r="L58"/>
      <c r="M58"/>
      <c r="N58"/>
      <c r="O58"/>
      <c r="P58"/>
      <c r="Q58"/>
      <c r="R58"/>
      <c r="S58"/>
      <c r="T58"/>
      <c r="U58"/>
      <c r="V58"/>
      <c r="W58"/>
      <c r="X58"/>
      <c r="Y58"/>
      <c r="Z58"/>
      <c r="AA58"/>
      <c r="AB58"/>
      <c r="AC58"/>
      <c r="AD58"/>
      <c r="AE58"/>
      <c r="AF58"/>
      <c r="AG58"/>
    </row>
    <row r="59" spans="1:33" ht="56.25" x14ac:dyDescent="0.35">
      <c r="A59" s="2"/>
      <c r="B59" s="63">
        <v>26</v>
      </c>
      <c r="C59" s="77" t="s">
        <v>91</v>
      </c>
      <c r="D59" s="8" t="s">
        <v>192</v>
      </c>
      <c r="E59" s="22" t="s">
        <v>193</v>
      </c>
      <c r="F59" s="393">
        <v>2.2000000000000002</v>
      </c>
      <c r="G59" s="72"/>
      <c r="H59" s="288">
        <f>(F59*G59)</f>
        <v>0</v>
      </c>
      <c r="I59"/>
      <c r="J59"/>
      <c r="K59"/>
      <c r="L59"/>
      <c r="M59"/>
      <c r="N59"/>
      <c r="O59"/>
      <c r="P59"/>
      <c r="Q59"/>
      <c r="R59"/>
      <c r="S59"/>
      <c r="T59"/>
      <c r="U59"/>
      <c r="V59"/>
      <c r="W59"/>
      <c r="X59"/>
      <c r="Y59"/>
      <c r="Z59"/>
      <c r="AA59"/>
      <c r="AB59"/>
      <c r="AC59"/>
      <c r="AD59"/>
      <c r="AE59"/>
      <c r="AF59"/>
      <c r="AG59"/>
    </row>
    <row r="60" spans="1:33" ht="22.5" customHeight="1" thickBot="1" x14ac:dyDescent="0.3">
      <c r="A60" s="2"/>
      <c r="B60" s="321" t="s">
        <v>112</v>
      </c>
      <c r="C60" s="322"/>
      <c r="D60" s="322"/>
      <c r="E60" s="322"/>
      <c r="F60" s="322"/>
      <c r="G60" s="322"/>
      <c r="H60" s="278">
        <f>SUM(H52:H59)</f>
        <v>0</v>
      </c>
      <c r="J60"/>
      <c r="K60"/>
      <c r="L60"/>
      <c r="M60"/>
      <c r="N60"/>
      <c r="O60"/>
      <c r="P60"/>
      <c r="Q60"/>
      <c r="R60"/>
      <c r="S60"/>
      <c r="T60"/>
      <c r="U60"/>
      <c r="V60"/>
      <c r="W60"/>
      <c r="X60"/>
      <c r="Y60"/>
      <c r="Z60"/>
      <c r="AA60"/>
      <c r="AB60"/>
      <c r="AC60"/>
      <c r="AD60"/>
      <c r="AE60"/>
      <c r="AF60"/>
      <c r="AG60"/>
    </row>
    <row r="61" spans="1:33" ht="19.5" thickBot="1" x14ac:dyDescent="0.4">
      <c r="E61" s="64"/>
    </row>
    <row r="62" spans="1:33" ht="29.25" customHeight="1" thickBot="1" x14ac:dyDescent="0.4">
      <c r="A62" s="11"/>
      <c r="B62" s="45"/>
      <c r="C62" s="96"/>
      <c r="D62" s="323" t="s">
        <v>136</v>
      </c>
      <c r="E62" s="324"/>
      <c r="F62" s="324"/>
      <c r="G62" s="325"/>
      <c r="H62" s="298"/>
    </row>
    <row r="63" spans="1:33" ht="18.75" x14ac:dyDescent="0.35">
      <c r="A63" s="11"/>
      <c r="B63" s="33"/>
      <c r="C63" s="34"/>
      <c r="D63" s="98" t="s">
        <v>45</v>
      </c>
      <c r="E63" s="98"/>
      <c r="F63" s="99"/>
      <c r="G63" s="259"/>
      <c r="H63" s="302">
        <f>H30</f>
        <v>0</v>
      </c>
    </row>
    <row r="64" spans="1:33" ht="18.75" x14ac:dyDescent="0.35">
      <c r="A64" s="11"/>
      <c r="B64" s="35"/>
      <c r="C64" s="10"/>
      <c r="D64" s="65" t="s">
        <v>46</v>
      </c>
      <c r="E64" s="65"/>
      <c r="F64" s="66"/>
      <c r="G64" s="260"/>
      <c r="H64" s="303">
        <f>H34</f>
        <v>0</v>
      </c>
    </row>
    <row r="65" spans="1:33" s="2" customFormat="1" ht="18.75" x14ac:dyDescent="0.35">
      <c r="A65" s="11"/>
      <c r="B65" s="61"/>
      <c r="C65" s="62"/>
      <c r="D65" s="65" t="s">
        <v>47</v>
      </c>
      <c r="E65" s="68"/>
      <c r="F65" s="66"/>
      <c r="G65" s="260"/>
      <c r="H65" s="303">
        <f>H41</f>
        <v>0</v>
      </c>
    </row>
    <row r="66" spans="1:33" s="2" customFormat="1" ht="18.75" x14ac:dyDescent="0.35">
      <c r="A66" s="1"/>
      <c r="B66" s="12"/>
      <c r="C66" s="8"/>
      <c r="D66" s="68" t="s">
        <v>48</v>
      </c>
      <c r="E66" s="68"/>
      <c r="F66" s="69"/>
      <c r="G66" s="261"/>
      <c r="H66" s="303">
        <f>H46</f>
        <v>0</v>
      </c>
    </row>
    <row r="67" spans="1:33" s="2" customFormat="1" ht="18.75" x14ac:dyDescent="0.35">
      <c r="A67" s="1"/>
      <c r="B67" s="12"/>
      <c r="C67" s="8"/>
      <c r="D67" s="68" t="s">
        <v>49</v>
      </c>
      <c r="E67" s="68"/>
      <c r="F67" s="69"/>
      <c r="G67" s="261"/>
      <c r="H67" s="303">
        <f>H49</f>
        <v>0</v>
      </c>
    </row>
    <row r="68" spans="1:33" s="2" customFormat="1" ht="37.5" customHeight="1" thickBot="1" x14ac:dyDescent="0.4">
      <c r="A68" s="1"/>
      <c r="B68" s="119"/>
      <c r="C68" s="120"/>
      <c r="D68" s="121" t="s">
        <v>113</v>
      </c>
      <c r="E68" s="121"/>
      <c r="F68" s="121"/>
      <c r="G68" s="262"/>
      <c r="H68" s="304">
        <f>H60</f>
        <v>0</v>
      </c>
    </row>
    <row r="69" spans="1:33" s="2" customFormat="1" ht="18.75" customHeight="1" thickBot="1" x14ac:dyDescent="0.4">
      <c r="A69" s="1"/>
      <c r="B69" s="326" t="s">
        <v>135</v>
      </c>
      <c r="C69" s="327"/>
      <c r="D69" s="327"/>
      <c r="E69" s="327"/>
      <c r="F69" s="327"/>
      <c r="G69" s="328"/>
      <c r="H69" s="305">
        <f>SUM(H63:H68)</f>
        <v>0</v>
      </c>
    </row>
    <row r="70" spans="1:33" ht="18.75" x14ac:dyDescent="0.35">
      <c r="D70" s="58" t="s">
        <v>50</v>
      </c>
      <c r="H70" s="299"/>
    </row>
    <row r="71" spans="1:33" ht="18.75" x14ac:dyDescent="0.35">
      <c r="A71" s="90"/>
      <c r="B71" s="91"/>
      <c r="C71" s="91"/>
      <c r="D71" s="92" t="s">
        <v>81</v>
      </c>
      <c r="E71" s="91"/>
      <c r="F71" s="93"/>
      <c r="G71" s="263"/>
      <c r="H71" s="300"/>
      <c r="I71"/>
      <c r="J71"/>
      <c r="K71"/>
      <c r="L71"/>
      <c r="M71"/>
      <c r="N71"/>
      <c r="O71"/>
      <c r="P71"/>
      <c r="Q71"/>
      <c r="R71"/>
      <c r="S71"/>
      <c r="T71"/>
      <c r="U71"/>
      <c r="V71"/>
      <c r="W71"/>
      <c r="X71"/>
      <c r="Y71"/>
      <c r="Z71"/>
      <c r="AA71"/>
      <c r="AB71"/>
      <c r="AC71"/>
      <c r="AD71"/>
      <c r="AE71"/>
      <c r="AF71"/>
      <c r="AG71"/>
    </row>
    <row r="72" spans="1:33" ht="18.75" x14ac:dyDescent="0.35">
      <c r="A72" s="90"/>
      <c r="B72" s="91"/>
      <c r="C72" s="91"/>
      <c r="D72" s="92" t="s">
        <v>82</v>
      </c>
      <c r="E72" s="91"/>
      <c r="F72" s="93"/>
      <c r="G72" s="263"/>
      <c r="H72" s="300"/>
      <c r="I72"/>
      <c r="J72"/>
      <c r="K72"/>
      <c r="L72"/>
      <c r="M72"/>
      <c r="N72"/>
      <c r="O72"/>
      <c r="P72"/>
      <c r="Q72"/>
      <c r="R72"/>
      <c r="S72"/>
      <c r="T72"/>
      <c r="U72"/>
      <c r="V72"/>
      <c r="W72"/>
      <c r="X72"/>
      <c r="Y72"/>
      <c r="Z72"/>
      <c r="AA72"/>
      <c r="AB72"/>
      <c r="AC72"/>
      <c r="AD72"/>
      <c r="AE72"/>
      <c r="AF72"/>
      <c r="AG72"/>
    </row>
    <row r="73" spans="1:33" ht="18.75" x14ac:dyDescent="0.35">
      <c r="A73" s="90"/>
      <c r="B73" s="91"/>
      <c r="C73" s="91"/>
      <c r="D73" s="92" t="s">
        <v>83</v>
      </c>
      <c r="E73" s="91"/>
      <c r="F73" s="93"/>
      <c r="G73" s="263"/>
      <c r="H73" s="300"/>
      <c r="I73"/>
      <c r="J73"/>
      <c r="K73"/>
      <c r="L73"/>
      <c r="M73"/>
      <c r="N73"/>
      <c r="O73"/>
      <c r="P73"/>
      <c r="Q73"/>
      <c r="R73"/>
      <c r="S73"/>
      <c r="T73"/>
      <c r="U73"/>
      <c r="V73"/>
      <c r="W73"/>
      <c r="X73"/>
      <c r="Y73"/>
      <c r="Z73"/>
      <c r="AA73"/>
      <c r="AB73"/>
      <c r="AC73"/>
      <c r="AD73"/>
      <c r="AE73"/>
      <c r="AF73"/>
      <c r="AG73"/>
    </row>
  </sheetData>
  <mergeCells count="27">
    <mergeCell ref="D6:H6"/>
    <mergeCell ref="B1:H1"/>
    <mergeCell ref="B2:H2"/>
    <mergeCell ref="B3:H3"/>
    <mergeCell ref="D4:H4"/>
    <mergeCell ref="D5:H5"/>
    <mergeCell ref="D18:H18"/>
    <mergeCell ref="D7:H7"/>
    <mergeCell ref="D8:H8"/>
    <mergeCell ref="D9:H9"/>
    <mergeCell ref="D10:H10"/>
    <mergeCell ref="D11:H11"/>
    <mergeCell ref="D12:H12"/>
    <mergeCell ref="D13:H13"/>
    <mergeCell ref="D14:H14"/>
    <mergeCell ref="D15:H15"/>
    <mergeCell ref="D16:H16"/>
    <mergeCell ref="D17:H17"/>
    <mergeCell ref="B60:G60"/>
    <mergeCell ref="D62:G62"/>
    <mergeCell ref="B69:G69"/>
    <mergeCell ref="D19:H19"/>
    <mergeCell ref="E30:G30"/>
    <mergeCell ref="B34:G34"/>
    <mergeCell ref="B41:G41"/>
    <mergeCell ref="B46:G46"/>
    <mergeCell ref="B49:G49"/>
  </mergeCells>
  <pageMargins left="0.70866141732283472" right="0.70866141732283472" top="0.74803149606299213" bottom="0.74803149606299213" header="0.31496062992125984" footer="0.31496062992125984"/>
  <pageSetup paperSize="9" scale="55" fitToHeight="0" orientation="portrait" r:id="rId1"/>
  <headerFooter>
    <oddHeader>&amp;CБАРАЊЕ ЗА ПОНУДИ - Тендер 9 - Дел 2 - Анекс 1
Реф. Бр.: LRCP-9034-9210-MK-RFB-A.2.1.9 - Тендер 9 - Дел 2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Босилово&amp;CРеконструкција на локален пат Турново - Иловица&amp;R&amp;P/&amp;N</oddFooter>
  </headerFooter>
  <rowBreaks count="4" manualBreakCount="4">
    <brk id="19" max="8" man="1"/>
    <brk id="41" max="8" man="1"/>
    <brk id="46" max="8" man="1"/>
    <brk id="49" max="8" man="1"/>
  </rowBreaks>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FEC7A-928C-4F6E-A3C5-A3FC74DEA0B7}">
  <sheetPr>
    <pageSetUpPr fitToPage="1"/>
  </sheetPr>
  <dimension ref="A1:AK90"/>
  <sheetViews>
    <sheetView view="pageBreakPreview" topLeftCell="A72" zoomScale="115" zoomScaleNormal="115" zoomScaleSheetLayoutView="115" zoomScalePageLayoutView="40" workbookViewId="0">
      <selection activeCell="F72" sqref="F72"/>
    </sheetView>
  </sheetViews>
  <sheetFormatPr defaultRowHeight="18" x14ac:dyDescent="0.35"/>
  <cols>
    <col min="1" max="1" width="3.42578125" style="1" customWidth="1"/>
    <col min="2" max="2" width="8.7109375" style="57" customWidth="1"/>
    <col min="3" max="3" width="11.7109375" style="57" customWidth="1"/>
    <col min="4" max="4" width="64.140625" style="58" customWidth="1"/>
    <col min="5" max="5" width="10.5703125" style="57" customWidth="1"/>
    <col min="6" max="6" width="12.85546875" style="13" customWidth="1"/>
    <col min="7" max="7" width="15.42578125" style="59" customWidth="1"/>
    <col min="8" max="8" width="21.5703125" style="60" customWidth="1"/>
    <col min="9" max="12" width="9.140625" style="2"/>
    <col min="13" max="13" width="12.85546875" style="2" bestFit="1" customWidth="1"/>
    <col min="14" max="14" width="9.140625" style="2"/>
    <col min="15" max="15" width="9.85546875" style="2" bestFit="1" customWidth="1"/>
    <col min="16" max="37" width="9.140625" style="2"/>
    <col min="250" max="250" width="3.42578125" customWidth="1"/>
    <col min="251" max="251" width="7" customWidth="1"/>
    <col min="252" max="252" width="9.85546875" customWidth="1"/>
    <col min="253" max="253" width="64.140625" customWidth="1"/>
    <col min="254" max="254" width="11.42578125" customWidth="1"/>
    <col min="255" max="255" width="12.85546875" customWidth="1"/>
    <col min="256" max="256" width="15.42578125" customWidth="1"/>
    <col min="257" max="257" width="19.42578125" customWidth="1"/>
    <col min="258" max="258" width="13.85546875" customWidth="1"/>
    <col min="506" max="506" width="3.42578125" customWidth="1"/>
    <col min="507" max="507" width="7" customWidth="1"/>
    <col min="508" max="508" width="9.85546875" customWidth="1"/>
    <col min="509" max="509" width="64.140625" customWidth="1"/>
    <col min="510" max="510" width="11.42578125" customWidth="1"/>
    <col min="511" max="511" width="12.85546875" customWidth="1"/>
    <col min="512" max="512" width="15.42578125" customWidth="1"/>
    <col min="513" max="513" width="19.42578125" customWidth="1"/>
    <col min="514" max="514" width="13.85546875" customWidth="1"/>
    <col min="762" max="762" width="3.42578125" customWidth="1"/>
    <col min="763" max="763" width="7" customWidth="1"/>
    <col min="764" max="764" width="9.85546875" customWidth="1"/>
    <col min="765" max="765" width="64.140625" customWidth="1"/>
    <col min="766" max="766" width="11.42578125" customWidth="1"/>
    <col min="767" max="767" width="12.85546875" customWidth="1"/>
    <col min="768" max="768" width="15.42578125" customWidth="1"/>
    <col min="769" max="769" width="19.42578125" customWidth="1"/>
    <col min="770" max="770" width="13.85546875" customWidth="1"/>
    <col min="1018" max="1018" width="3.42578125" customWidth="1"/>
    <col min="1019" max="1019" width="7" customWidth="1"/>
    <col min="1020" max="1020" width="9.85546875" customWidth="1"/>
    <col min="1021" max="1021" width="64.140625" customWidth="1"/>
    <col min="1022" max="1022" width="11.42578125" customWidth="1"/>
    <col min="1023" max="1023" width="12.85546875" customWidth="1"/>
    <col min="1024" max="1024" width="15.42578125" customWidth="1"/>
    <col min="1025" max="1025" width="19.42578125" customWidth="1"/>
    <col min="1026" max="1026" width="13.85546875" customWidth="1"/>
    <col min="1274" max="1274" width="3.42578125" customWidth="1"/>
    <col min="1275" max="1275" width="7" customWidth="1"/>
    <col min="1276" max="1276" width="9.85546875" customWidth="1"/>
    <col min="1277" max="1277" width="64.140625" customWidth="1"/>
    <col min="1278" max="1278" width="11.42578125" customWidth="1"/>
    <col min="1279" max="1279" width="12.85546875" customWidth="1"/>
    <col min="1280" max="1280" width="15.42578125" customWidth="1"/>
    <col min="1281" max="1281" width="19.42578125" customWidth="1"/>
    <col min="1282" max="1282" width="13.85546875" customWidth="1"/>
    <col min="1530" max="1530" width="3.42578125" customWidth="1"/>
    <col min="1531" max="1531" width="7" customWidth="1"/>
    <col min="1532" max="1532" width="9.85546875" customWidth="1"/>
    <col min="1533" max="1533" width="64.140625" customWidth="1"/>
    <col min="1534" max="1534" width="11.42578125" customWidth="1"/>
    <col min="1535" max="1535" width="12.85546875" customWidth="1"/>
    <col min="1536" max="1536" width="15.42578125" customWidth="1"/>
    <col min="1537" max="1537" width="19.42578125" customWidth="1"/>
    <col min="1538" max="1538" width="13.85546875" customWidth="1"/>
    <col min="1786" max="1786" width="3.42578125" customWidth="1"/>
    <col min="1787" max="1787" width="7" customWidth="1"/>
    <col min="1788" max="1788" width="9.85546875" customWidth="1"/>
    <col min="1789" max="1789" width="64.140625" customWidth="1"/>
    <col min="1790" max="1790" width="11.42578125" customWidth="1"/>
    <col min="1791" max="1791" width="12.85546875" customWidth="1"/>
    <col min="1792" max="1792" width="15.42578125" customWidth="1"/>
    <col min="1793" max="1793" width="19.42578125" customWidth="1"/>
    <col min="1794" max="1794" width="13.85546875" customWidth="1"/>
    <col min="2042" max="2042" width="3.42578125" customWidth="1"/>
    <col min="2043" max="2043" width="7" customWidth="1"/>
    <col min="2044" max="2044" width="9.85546875" customWidth="1"/>
    <col min="2045" max="2045" width="64.140625" customWidth="1"/>
    <col min="2046" max="2046" width="11.42578125" customWidth="1"/>
    <col min="2047" max="2047" width="12.85546875" customWidth="1"/>
    <col min="2048" max="2048" width="15.42578125" customWidth="1"/>
    <col min="2049" max="2049" width="19.42578125" customWidth="1"/>
    <col min="2050" max="2050" width="13.85546875" customWidth="1"/>
    <col min="2298" max="2298" width="3.42578125" customWidth="1"/>
    <col min="2299" max="2299" width="7" customWidth="1"/>
    <col min="2300" max="2300" width="9.85546875" customWidth="1"/>
    <col min="2301" max="2301" width="64.140625" customWidth="1"/>
    <col min="2302" max="2302" width="11.42578125" customWidth="1"/>
    <col min="2303" max="2303" width="12.85546875" customWidth="1"/>
    <col min="2304" max="2304" width="15.42578125" customWidth="1"/>
    <col min="2305" max="2305" width="19.42578125" customWidth="1"/>
    <col min="2306" max="2306" width="13.85546875" customWidth="1"/>
    <col min="2554" max="2554" width="3.42578125" customWidth="1"/>
    <col min="2555" max="2555" width="7" customWidth="1"/>
    <col min="2556" max="2556" width="9.85546875" customWidth="1"/>
    <col min="2557" max="2557" width="64.140625" customWidth="1"/>
    <col min="2558" max="2558" width="11.42578125" customWidth="1"/>
    <col min="2559" max="2559" width="12.85546875" customWidth="1"/>
    <col min="2560" max="2560" width="15.42578125" customWidth="1"/>
    <col min="2561" max="2561" width="19.42578125" customWidth="1"/>
    <col min="2562" max="2562" width="13.85546875" customWidth="1"/>
    <col min="2810" max="2810" width="3.42578125" customWidth="1"/>
    <col min="2811" max="2811" width="7" customWidth="1"/>
    <col min="2812" max="2812" width="9.85546875" customWidth="1"/>
    <col min="2813" max="2813" width="64.140625" customWidth="1"/>
    <col min="2814" max="2814" width="11.42578125" customWidth="1"/>
    <col min="2815" max="2815" width="12.85546875" customWidth="1"/>
    <col min="2816" max="2816" width="15.42578125" customWidth="1"/>
    <col min="2817" max="2817" width="19.42578125" customWidth="1"/>
    <col min="2818" max="2818" width="13.85546875" customWidth="1"/>
    <col min="3066" max="3066" width="3.42578125" customWidth="1"/>
    <col min="3067" max="3067" width="7" customWidth="1"/>
    <col min="3068" max="3068" width="9.85546875" customWidth="1"/>
    <col min="3069" max="3069" width="64.140625" customWidth="1"/>
    <col min="3070" max="3070" width="11.42578125" customWidth="1"/>
    <col min="3071" max="3071" width="12.85546875" customWidth="1"/>
    <col min="3072" max="3072" width="15.42578125" customWidth="1"/>
    <col min="3073" max="3073" width="19.42578125" customWidth="1"/>
    <col min="3074" max="3074" width="13.85546875" customWidth="1"/>
    <col min="3322" max="3322" width="3.42578125" customWidth="1"/>
    <col min="3323" max="3323" width="7" customWidth="1"/>
    <col min="3324" max="3324" width="9.85546875" customWidth="1"/>
    <col min="3325" max="3325" width="64.140625" customWidth="1"/>
    <col min="3326" max="3326" width="11.42578125" customWidth="1"/>
    <col min="3327" max="3327" width="12.85546875" customWidth="1"/>
    <col min="3328" max="3328" width="15.42578125" customWidth="1"/>
    <col min="3329" max="3329" width="19.42578125" customWidth="1"/>
    <col min="3330" max="3330" width="13.85546875" customWidth="1"/>
    <col min="3578" max="3578" width="3.42578125" customWidth="1"/>
    <col min="3579" max="3579" width="7" customWidth="1"/>
    <col min="3580" max="3580" width="9.85546875" customWidth="1"/>
    <col min="3581" max="3581" width="64.140625" customWidth="1"/>
    <col min="3582" max="3582" width="11.42578125" customWidth="1"/>
    <col min="3583" max="3583" width="12.85546875" customWidth="1"/>
    <col min="3584" max="3584" width="15.42578125" customWidth="1"/>
    <col min="3585" max="3585" width="19.42578125" customWidth="1"/>
    <col min="3586" max="3586" width="13.85546875" customWidth="1"/>
    <col min="3834" max="3834" width="3.42578125" customWidth="1"/>
    <col min="3835" max="3835" width="7" customWidth="1"/>
    <col min="3836" max="3836" width="9.85546875" customWidth="1"/>
    <col min="3837" max="3837" width="64.140625" customWidth="1"/>
    <col min="3838" max="3838" width="11.42578125" customWidth="1"/>
    <col min="3839" max="3839" width="12.85546875" customWidth="1"/>
    <col min="3840" max="3840" width="15.42578125" customWidth="1"/>
    <col min="3841" max="3841" width="19.42578125" customWidth="1"/>
    <col min="3842" max="3842" width="13.85546875" customWidth="1"/>
    <col min="4090" max="4090" width="3.42578125" customWidth="1"/>
    <col min="4091" max="4091" width="7" customWidth="1"/>
    <col min="4092" max="4092" width="9.85546875" customWidth="1"/>
    <col min="4093" max="4093" width="64.140625" customWidth="1"/>
    <col min="4094" max="4094" width="11.42578125" customWidth="1"/>
    <col min="4095" max="4095" width="12.85546875" customWidth="1"/>
    <col min="4096" max="4096" width="15.42578125" customWidth="1"/>
    <col min="4097" max="4097" width="19.42578125" customWidth="1"/>
    <col min="4098" max="4098" width="13.85546875" customWidth="1"/>
    <col min="4346" max="4346" width="3.42578125" customWidth="1"/>
    <col min="4347" max="4347" width="7" customWidth="1"/>
    <col min="4348" max="4348" width="9.85546875" customWidth="1"/>
    <col min="4349" max="4349" width="64.140625" customWidth="1"/>
    <col min="4350" max="4350" width="11.42578125" customWidth="1"/>
    <col min="4351" max="4351" width="12.85546875" customWidth="1"/>
    <col min="4352" max="4352" width="15.42578125" customWidth="1"/>
    <col min="4353" max="4353" width="19.42578125" customWidth="1"/>
    <col min="4354" max="4354" width="13.85546875" customWidth="1"/>
    <col min="4602" max="4602" width="3.42578125" customWidth="1"/>
    <col min="4603" max="4603" width="7" customWidth="1"/>
    <col min="4604" max="4604" width="9.85546875" customWidth="1"/>
    <col min="4605" max="4605" width="64.140625" customWidth="1"/>
    <col min="4606" max="4606" width="11.42578125" customWidth="1"/>
    <col min="4607" max="4607" width="12.85546875" customWidth="1"/>
    <col min="4608" max="4608" width="15.42578125" customWidth="1"/>
    <col min="4609" max="4609" width="19.42578125" customWidth="1"/>
    <col min="4610" max="4610" width="13.85546875" customWidth="1"/>
    <col min="4858" max="4858" width="3.42578125" customWidth="1"/>
    <col min="4859" max="4859" width="7" customWidth="1"/>
    <col min="4860" max="4860" width="9.85546875" customWidth="1"/>
    <col min="4861" max="4861" width="64.140625" customWidth="1"/>
    <col min="4862" max="4862" width="11.42578125" customWidth="1"/>
    <col min="4863" max="4863" width="12.85546875" customWidth="1"/>
    <col min="4864" max="4864" width="15.42578125" customWidth="1"/>
    <col min="4865" max="4865" width="19.42578125" customWidth="1"/>
    <col min="4866" max="4866" width="13.85546875" customWidth="1"/>
    <col min="5114" max="5114" width="3.42578125" customWidth="1"/>
    <col min="5115" max="5115" width="7" customWidth="1"/>
    <col min="5116" max="5116" width="9.85546875" customWidth="1"/>
    <col min="5117" max="5117" width="64.140625" customWidth="1"/>
    <col min="5118" max="5118" width="11.42578125" customWidth="1"/>
    <col min="5119" max="5119" width="12.85546875" customWidth="1"/>
    <col min="5120" max="5120" width="15.42578125" customWidth="1"/>
    <col min="5121" max="5121" width="19.42578125" customWidth="1"/>
    <col min="5122" max="5122" width="13.85546875" customWidth="1"/>
    <col min="5370" max="5370" width="3.42578125" customWidth="1"/>
    <col min="5371" max="5371" width="7" customWidth="1"/>
    <col min="5372" max="5372" width="9.85546875" customWidth="1"/>
    <col min="5373" max="5373" width="64.140625" customWidth="1"/>
    <col min="5374" max="5374" width="11.42578125" customWidth="1"/>
    <col min="5375" max="5375" width="12.85546875" customWidth="1"/>
    <col min="5376" max="5376" width="15.42578125" customWidth="1"/>
    <col min="5377" max="5377" width="19.42578125" customWidth="1"/>
    <col min="5378" max="5378" width="13.85546875" customWidth="1"/>
    <col min="5626" max="5626" width="3.42578125" customWidth="1"/>
    <col min="5627" max="5627" width="7" customWidth="1"/>
    <col min="5628" max="5628" width="9.85546875" customWidth="1"/>
    <col min="5629" max="5629" width="64.140625" customWidth="1"/>
    <col min="5630" max="5630" width="11.42578125" customWidth="1"/>
    <col min="5631" max="5631" width="12.85546875" customWidth="1"/>
    <col min="5632" max="5632" width="15.42578125" customWidth="1"/>
    <col min="5633" max="5633" width="19.42578125" customWidth="1"/>
    <col min="5634" max="5634" width="13.85546875" customWidth="1"/>
    <col min="5882" max="5882" width="3.42578125" customWidth="1"/>
    <col min="5883" max="5883" width="7" customWidth="1"/>
    <col min="5884" max="5884" width="9.85546875" customWidth="1"/>
    <col min="5885" max="5885" width="64.140625" customWidth="1"/>
    <col min="5886" max="5886" width="11.42578125" customWidth="1"/>
    <col min="5887" max="5887" width="12.85546875" customWidth="1"/>
    <col min="5888" max="5888" width="15.42578125" customWidth="1"/>
    <col min="5889" max="5889" width="19.42578125" customWidth="1"/>
    <col min="5890" max="5890" width="13.85546875" customWidth="1"/>
    <col min="6138" max="6138" width="3.42578125" customWidth="1"/>
    <col min="6139" max="6139" width="7" customWidth="1"/>
    <col min="6140" max="6140" width="9.85546875" customWidth="1"/>
    <col min="6141" max="6141" width="64.140625" customWidth="1"/>
    <col min="6142" max="6142" width="11.42578125" customWidth="1"/>
    <col min="6143" max="6143" width="12.85546875" customWidth="1"/>
    <col min="6144" max="6144" width="15.42578125" customWidth="1"/>
    <col min="6145" max="6145" width="19.42578125" customWidth="1"/>
    <col min="6146" max="6146" width="13.85546875" customWidth="1"/>
    <col min="6394" max="6394" width="3.42578125" customWidth="1"/>
    <col min="6395" max="6395" width="7" customWidth="1"/>
    <col min="6396" max="6396" width="9.85546875" customWidth="1"/>
    <col min="6397" max="6397" width="64.140625" customWidth="1"/>
    <col min="6398" max="6398" width="11.42578125" customWidth="1"/>
    <col min="6399" max="6399" width="12.85546875" customWidth="1"/>
    <col min="6400" max="6400" width="15.42578125" customWidth="1"/>
    <col min="6401" max="6401" width="19.42578125" customWidth="1"/>
    <col min="6402" max="6402" width="13.85546875" customWidth="1"/>
    <col min="6650" max="6650" width="3.42578125" customWidth="1"/>
    <col min="6651" max="6651" width="7" customWidth="1"/>
    <col min="6652" max="6652" width="9.85546875" customWidth="1"/>
    <col min="6653" max="6653" width="64.140625" customWidth="1"/>
    <col min="6654" max="6654" width="11.42578125" customWidth="1"/>
    <col min="6655" max="6655" width="12.85546875" customWidth="1"/>
    <col min="6656" max="6656" width="15.42578125" customWidth="1"/>
    <col min="6657" max="6657" width="19.42578125" customWidth="1"/>
    <col min="6658" max="6658" width="13.85546875" customWidth="1"/>
    <col min="6906" max="6906" width="3.42578125" customWidth="1"/>
    <col min="6907" max="6907" width="7" customWidth="1"/>
    <col min="6908" max="6908" width="9.85546875" customWidth="1"/>
    <col min="6909" max="6909" width="64.140625" customWidth="1"/>
    <col min="6910" max="6910" width="11.42578125" customWidth="1"/>
    <col min="6911" max="6911" width="12.85546875" customWidth="1"/>
    <col min="6912" max="6912" width="15.42578125" customWidth="1"/>
    <col min="6913" max="6913" width="19.42578125" customWidth="1"/>
    <col min="6914" max="6914" width="13.85546875" customWidth="1"/>
    <col min="7162" max="7162" width="3.42578125" customWidth="1"/>
    <col min="7163" max="7163" width="7" customWidth="1"/>
    <col min="7164" max="7164" width="9.85546875" customWidth="1"/>
    <col min="7165" max="7165" width="64.140625" customWidth="1"/>
    <col min="7166" max="7166" width="11.42578125" customWidth="1"/>
    <col min="7167" max="7167" width="12.85546875" customWidth="1"/>
    <col min="7168" max="7168" width="15.42578125" customWidth="1"/>
    <col min="7169" max="7169" width="19.42578125" customWidth="1"/>
    <col min="7170" max="7170" width="13.85546875" customWidth="1"/>
    <col min="7418" max="7418" width="3.42578125" customWidth="1"/>
    <col min="7419" max="7419" width="7" customWidth="1"/>
    <col min="7420" max="7420" width="9.85546875" customWidth="1"/>
    <col min="7421" max="7421" width="64.140625" customWidth="1"/>
    <col min="7422" max="7422" width="11.42578125" customWidth="1"/>
    <col min="7423" max="7423" width="12.85546875" customWidth="1"/>
    <col min="7424" max="7424" width="15.42578125" customWidth="1"/>
    <col min="7425" max="7425" width="19.42578125" customWidth="1"/>
    <col min="7426" max="7426" width="13.85546875" customWidth="1"/>
    <col min="7674" max="7674" width="3.42578125" customWidth="1"/>
    <col min="7675" max="7675" width="7" customWidth="1"/>
    <col min="7676" max="7676" width="9.85546875" customWidth="1"/>
    <col min="7677" max="7677" width="64.140625" customWidth="1"/>
    <col min="7678" max="7678" width="11.42578125" customWidth="1"/>
    <col min="7679" max="7679" width="12.85546875" customWidth="1"/>
    <col min="7680" max="7680" width="15.42578125" customWidth="1"/>
    <col min="7681" max="7681" width="19.42578125" customWidth="1"/>
    <col min="7682" max="7682" width="13.85546875" customWidth="1"/>
    <col min="7930" max="7930" width="3.42578125" customWidth="1"/>
    <col min="7931" max="7931" width="7" customWidth="1"/>
    <col min="7932" max="7932" width="9.85546875" customWidth="1"/>
    <col min="7933" max="7933" width="64.140625" customWidth="1"/>
    <col min="7934" max="7934" width="11.42578125" customWidth="1"/>
    <col min="7935" max="7935" width="12.85546875" customWidth="1"/>
    <col min="7936" max="7936" width="15.42578125" customWidth="1"/>
    <col min="7937" max="7937" width="19.42578125" customWidth="1"/>
    <col min="7938" max="7938" width="13.85546875" customWidth="1"/>
    <col min="8186" max="8186" width="3.42578125" customWidth="1"/>
    <col min="8187" max="8187" width="7" customWidth="1"/>
    <col min="8188" max="8188" width="9.85546875" customWidth="1"/>
    <col min="8189" max="8189" width="64.140625" customWidth="1"/>
    <col min="8190" max="8190" width="11.42578125" customWidth="1"/>
    <col min="8191" max="8191" width="12.85546875" customWidth="1"/>
    <col min="8192" max="8192" width="15.42578125" customWidth="1"/>
    <col min="8193" max="8193" width="19.42578125" customWidth="1"/>
    <col min="8194" max="8194" width="13.85546875" customWidth="1"/>
    <col min="8442" max="8442" width="3.42578125" customWidth="1"/>
    <col min="8443" max="8443" width="7" customWidth="1"/>
    <col min="8444" max="8444" width="9.85546875" customWidth="1"/>
    <col min="8445" max="8445" width="64.140625" customWidth="1"/>
    <col min="8446" max="8446" width="11.42578125" customWidth="1"/>
    <col min="8447" max="8447" width="12.85546875" customWidth="1"/>
    <col min="8448" max="8448" width="15.42578125" customWidth="1"/>
    <col min="8449" max="8449" width="19.42578125" customWidth="1"/>
    <col min="8450" max="8450" width="13.85546875" customWidth="1"/>
    <col min="8698" max="8698" width="3.42578125" customWidth="1"/>
    <col min="8699" max="8699" width="7" customWidth="1"/>
    <col min="8700" max="8700" width="9.85546875" customWidth="1"/>
    <col min="8701" max="8701" width="64.140625" customWidth="1"/>
    <col min="8702" max="8702" width="11.42578125" customWidth="1"/>
    <col min="8703" max="8703" width="12.85546875" customWidth="1"/>
    <col min="8704" max="8704" width="15.42578125" customWidth="1"/>
    <col min="8705" max="8705" width="19.42578125" customWidth="1"/>
    <col min="8706" max="8706" width="13.85546875" customWidth="1"/>
    <col min="8954" max="8954" width="3.42578125" customWidth="1"/>
    <col min="8955" max="8955" width="7" customWidth="1"/>
    <col min="8956" max="8956" width="9.85546875" customWidth="1"/>
    <col min="8957" max="8957" width="64.140625" customWidth="1"/>
    <col min="8958" max="8958" width="11.42578125" customWidth="1"/>
    <col min="8959" max="8959" width="12.85546875" customWidth="1"/>
    <col min="8960" max="8960" width="15.42578125" customWidth="1"/>
    <col min="8961" max="8961" width="19.42578125" customWidth="1"/>
    <col min="8962" max="8962" width="13.85546875" customWidth="1"/>
    <col min="9210" max="9210" width="3.42578125" customWidth="1"/>
    <col min="9211" max="9211" width="7" customWidth="1"/>
    <col min="9212" max="9212" width="9.85546875" customWidth="1"/>
    <col min="9213" max="9213" width="64.140625" customWidth="1"/>
    <col min="9214" max="9214" width="11.42578125" customWidth="1"/>
    <col min="9215" max="9215" width="12.85546875" customWidth="1"/>
    <col min="9216" max="9216" width="15.42578125" customWidth="1"/>
    <col min="9217" max="9217" width="19.42578125" customWidth="1"/>
    <col min="9218" max="9218" width="13.85546875" customWidth="1"/>
    <col min="9466" max="9466" width="3.42578125" customWidth="1"/>
    <col min="9467" max="9467" width="7" customWidth="1"/>
    <col min="9468" max="9468" width="9.85546875" customWidth="1"/>
    <col min="9469" max="9469" width="64.140625" customWidth="1"/>
    <col min="9470" max="9470" width="11.42578125" customWidth="1"/>
    <col min="9471" max="9471" width="12.85546875" customWidth="1"/>
    <col min="9472" max="9472" width="15.42578125" customWidth="1"/>
    <col min="9473" max="9473" width="19.42578125" customWidth="1"/>
    <col min="9474" max="9474" width="13.85546875" customWidth="1"/>
    <col min="9722" max="9722" width="3.42578125" customWidth="1"/>
    <col min="9723" max="9723" width="7" customWidth="1"/>
    <col min="9724" max="9724" width="9.85546875" customWidth="1"/>
    <col min="9725" max="9725" width="64.140625" customWidth="1"/>
    <col min="9726" max="9726" width="11.42578125" customWidth="1"/>
    <col min="9727" max="9727" width="12.85546875" customWidth="1"/>
    <col min="9728" max="9728" width="15.42578125" customWidth="1"/>
    <col min="9729" max="9729" width="19.42578125" customWidth="1"/>
    <col min="9730" max="9730" width="13.85546875" customWidth="1"/>
    <col min="9978" max="9978" width="3.42578125" customWidth="1"/>
    <col min="9979" max="9979" width="7" customWidth="1"/>
    <col min="9980" max="9980" width="9.85546875" customWidth="1"/>
    <col min="9981" max="9981" width="64.140625" customWidth="1"/>
    <col min="9982" max="9982" width="11.42578125" customWidth="1"/>
    <col min="9983" max="9983" width="12.85546875" customWidth="1"/>
    <col min="9984" max="9984" width="15.42578125" customWidth="1"/>
    <col min="9985" max="9985" width="19.42578125" customWidth="1"/>
    <col min="9986" max="9986" width="13.85546875" customWidth="1"/>
    <col min="10234" max="10234" width="3.42578125" customWidth="1"/>
    <col min="10235" max="10235" width="7" customWidth="1"/>
    <col min="10236" max="10236" width="9.85546875" customWidth="1"/>
    <col min="10237" max="10237" width="64.140625" customWidth="1"/>
    <col min="10238" max="10238" width="11.42578125" customWidth="1"/>
    <col min="10239" max="10239" width="12.85546875" customWidth="1"/>
    <col min="10240" max="10240" width="15.42578125" customWidth="1"/>
    <col min="10241" max="10241" width="19.42578125" customWidth="1"/>
    <col min="10242" max="10242" width="13.85546875" customWidth="1"/>
    <col min="10490" max="10490" width="3.42578125" customWidth="1"/>
    <col min="10491" max="10491" width="7" customWidth="1"/>
    <col min="10492" max="10492" width="9.85546875" customWidth="1"/>
    <col min="10493" max="10493" width="64.140625" customWidth="1"/>
    <col min="10494" max="10494" width="11.42578125" customWidth="1"/>
    <col min="10495" max="10495" width="12.85546875" customWidth="1"/>
    <col min="10496" max="10496" width="15.42578125" customWidth="1"/>
    <col min="10497" max="10497" width="19.42578125" customWidth="1"/>
    <col min="10498" max="10498" width="13.85546875" customWidth="1"/>
    <col min="10746" max="10746" width="3.42578125" customWidth="1"/>
    <col min="10747" max="10747" width="7" customWidth="1"/>
    <col min="10748" max="10748" width="9.85546875" customWidth="1"/>
    <col min="10749" max="10749" width="64.140625" customWidth="1"/>
    <col min="10750" max="10750" width="11.42578125" customWidth="1"/>
    <col min="10751" max="10751" width="12.85546875" customWidth="1"/>
    <col min="10752" max="10752" width="15.42578125" customWidth="1"/>
    <col min="10753" max="10753" width="19.42578125" customWidth="1"/>
    <col min="10754" max="10754" width="13.85546875" customWidth="1"/>
    <col min="11002" max="11002" width="3.42578125" customWidth="1"/>
    <col min="11003" max="11003" width="7" customWidth="1"/>
    <col min="11004" max="11004" width="9.85546875" customWidth="1"/>
    <col min="11005" max="11005" width="64.140625" customWidth="1"/>
    <col min="11006" max="11006" width="11.42578125" customWidth="1"/>
    <col min="11007" max="11007" width="12.85546875" customWidth="1"/>
    <col min="11008" max="11008" width="15.42578125" customWidth="1"/>
    <col min="11009" max="11009" width="19.42578125" customWidth="1"/>
    <col min="11010" max="11010" width="13.85546875" customWidth="1"/>
    <col min="11258" max="11258" width="3.42578125" customWidth="1"/>
    <col min="11259" max="11259" width="7" customWidth="1"/>
    <col min="11260" max="11260" width="9.85546875" customWidth="1"/>
    <col min="11261" max="11261" width="64.140625" customWidth="1"/>
    <col min="11262" max="11262" width="11.42578125" customWidth="1"/>
    <col min="11263" max="11263" width="12.85546875" customWidth="1"/>
    <col min="11264" max="11264" width="15.42578125" customWidth="1"/>
    <col min="11265" max="11265" width="19.42578125" customWidth="1"/>
    <col min="11266" max="11266" width="13.85546875" customWidth="1"/>
    <col min="11514" max="11514" width="3.42578125" customWidth="1"/>
    <col min="11515" max="11515" width="7" customWidth="1"/>
    <col min="11516" max="11516" width="9.85546875" customWidth="1"/>
    <col min="11517" max="11517" width="64.140625" customWidth="1"/>
    <col min="11518" max="11518" width="11.42578125" customWidth="1"/>
    <col min="11519" max="11519" width="12.85546875" customWidth="1"/>
    <col min="11520" max="11520" width="15.42578125" customWidth="1"/>
    <col min="11521" max="11521" width="19.42578125" customWidth="1"/>
    <col min="11522" max="11522" width="13.85546875" customWidth="1"/>
    <col min="11770" max="11770" width="3.42578125" customWidth="1"/>
    <col min="11771" max="11771" width="7" customWidth="1"/>
    <col min="11772" max="11772" width="9.85546875" customWidth="1"/>
    <col min="11773" max="11773" width="64.140625" customWidth="1"/>
    <col min="11774" max="11774" width="11.42578125" customWidth="1"/>
    <col min="11775" max="11775" width="12.85546875" customWidth="1"/>
    <col min="11776" max="11776" width="15.42578125" customWidth="1"/>
    <col min="11777" max="11777" width="19.42578125" customWidth="1"/>
    <col min="11778" max="11778" width="13.85546875" customWidth="1"/>
    <col min="12026" max="12026" width="3.42578125" customWidth="1"/>
    <col min="12027" max="12027" width="7" customWidth="1"/>
    <col min="12028" max="12028" width="9.85546875" customWidth="1"/>
    <col min="12029" max="12029" width="64.140625" customWidth="1"/>
    <col min="12030" max="12030" width="11.42578125" customWidth="1"/>
    <col min="12031" max="12031" width="12.85546875" customWidth="1"/>
    <col min="12032" max="12032" width="15.42578125" customWidth="1"/>
    <col min="12033" max="12033" width="19.42578125" customWidth="1"/>
    <col min="12034" max="12034" width="13.85546875" customWidth="1"/>
    <col min="12282" max="12282" width="3.42578125" customWidth="1"/>
    <col min="12283" max="12283" width="7" customWidth="1"/>
    <col min="12284" max="12284" width="9.85546875" customWidth="1"/>
    <col min="12285" max="12285" width="64.140625" customWidth="1"/>
    <col min="12286" max="12286" width="11.42578125" customWidth="1"/>
    <col min="12287" max="12287" width="12.85546875" customWidth="1"/>
    <col min="12288" max="12288" width="15.42578125" customWidth="1"/>
    <col min="12289" max="12289" width="19.42578125" customWidth="1"/>
    <col min="12290" max="12290" width="13.85546875" customWidth="1"/>
    <col min="12538" max="12538" width="3.42578125" customWidth="1"/>
    <col min="12539" max="12539" width="7" customWidth="1"/>
    <col min="12540" max="12540" width="9.85546875" customWidth="1"/>
    <col min="12541" max="12541" width="64.140625" customWidth="1"/>
    <col min="12542" max="12542" width="11.42578125" customWidth="1"/>
    <col min="12543" max="12543" width="12.85546875" customWidth="1"/>
    <col min="12544" max="12544" width="15.42578125" customWidth="1"/>
    <col min="12545" max="12545" width="19.42578125" customWidth="1"/>
    <col min="12546" max="12546" width="13.85546875" customWidth="1"/>
    <col min="12794" max="12794" width="3.42578125" customWidth="1"/>
    <col min="12795" max="12795" width="7" customWidth="1"/>
    <col min="12796" max="12796" width="9.85546875" customWidth="1"/>
    <col min="12797" max="12797" width="64.140625" customWidth="1"/>
    <col min="12798" max="12798" width="11.42578125" customWidth="1"/>
    <col min="12799" max="12799" width="12.85546875" customWidth="1"/>
    <col min="12800" max="12800" width="15.42578125" customWidth="1"/>
    <col min="12801" max="12801" width="19.42578125" customWidth="1"/>
    <col min="12802" max="12802" width="13.85546875" customWidth="1"/>
    <col min="13050" max="13050" width="3.42578125" customWidth="1"/>
    <col min="13051" max="13051" width="7" customWidth="1"/>
    <col min="13052" max="13052" width="9.85546875" customWidth="1"/>
    <col min="13053" max="13053" width="64.140625" customWidth="1"/>
    <col min="13054" max="13054" width="11.42578125" customWidth="1"/>
    <col min="13055" max="13055" width="12.85546875" customWidth="1"/>
    <col min="13056" max="13056" width="15.42578125" customWidth="1"/>
    <col min="13057" max="13057" width="19.42578125" customWidth="1"/>
    <col min="13058" max="13058" width="13.85546875" customWidth="1"/>
    <col min="13306" max="13306" width="3.42578125" customWidth="1"/>
    <col min="13307" max="13307" width="7" customWidth="1"/>
    <col min="13308" max="13308" width="9.85546875" customWidth="1"/>
    <col min="13309" max="13309" width="64.140625" customWidth="1"/>
    <col min="13310" max="13310" width="11.42578125" customWidth="1"/>
    <col min="13311" max="13311" width="12.85546875" customWidth="1"/>
    <col min="13312" max="13312" width="15.42578125" customWidth="1"/>
    <col min="13313" max="13313" width="19.42578125" customWidth="1"/>
    <col min="13314" max="13314" width="13.85546875" customWidth="1"/>
    <col min="13562" max="13562" width="3.42578125" customWidth="1"/>
    <col min="13563" max="13563" width="7" customWidth="1"/>
    <col min="13564" max="13564" width="9.85546875" customWidth="1"/>
    <col min="13565" max="13565" width="64.140625" customWidth="1"/>
    <col min="13566" max="13566" width="11.42578125" customWidth="1"/>
    <col min="13567" max="13567" width="12.85546875" customWidth="1"/>
    <col min="13568" max="13568" width="15.42578125" customWidth="1"/>
    <col min="13569" max="13569" width="19.42578125" customWidth="1"/>
    <col min="13570" max="13570" width="13.85546875" customWidth="1"/>
    <col min="13818" max="13818" width="3.42578125" customWidth="1"/>
    <col min="13819" max="13819" width="7" customWidth="1"/>
    <col min="13820" max="13820" width="9.85546875" customWidth="1"/>
    <col min="13821" max="13821" width="64.140625" customWidth="1"/>
    <col min="13822" max="13822" width="11.42578125" customWidth="1"/>
    <col min="13823" max="13823" width="12.85546875" customWidth="1"/>
    <col min="13824" max="13824" width="15.42578125" customWidth="1"/>
    <col min="13825" max="13825" width="19.42578125" customWidth="1"/>
    <col min="13826" max="13826" width="13.85546875" customWidth="1"/>
    <col min="14074" max="14074" width="3.42578125" customWidth="1"/>
    <col min="14075" max="14075" width="7" customWidth="1"/>
    <col min="14076" max="14076" width="9.85546875" customWidth="1"/>
    <col min="14077" max="14077" width="64.140625" customWidth="1"/>
    <col min="14078" max="14078" width="11.42578125" customWidth="1"/>
    <col min="14079" max="14079" width="12.85546875" customWidth="1"/>
    <col min="14080" max="14080" width="15.42578125" customWidth="1"/>
    <col min="14081" max="14081" width="19.42578125" customWidth="1"/>
    <col min="14082" max="14082" width="13.85546875" customWidth="1"/>
    <col min="14330" max="14330" width="3.42578125" customWidth="1"/>
    <col min="14331" max="14331" width="7" customWidth="1"/>
    <col min="14332" max="14332" width="9.85546875" customWidth="1"/>
    <col min="14333" max="14333" width="64.140625" customWidth="1"/>
    <col min="14334" max="14334" width="11.42578125" customWidth="1"/>
    <col min="14335" max="14335" width="12.85546875" customWidth="1"/>
    <col min="14336" max="14336" width="15.42578125" customWidth="1"/>
    <col min="14337" max="14337" width="19.42578125" customWidth="1"/>
    <col min="14338" max="14338" width="13.85546875" customWidth="1"/>
    <col min="14586" max="14586" width="3.42578125" customWidth="1"/>
    <col min="14587" max="14587" width="7" customWidth="1"/>
    <col min="14588" max="14588" width="9.85546875" customWidth="1"/>
    <col min="14589" max="14589" width="64.140625" customWidth="1"/>
    <col min="14590" max="14590" width="11.42578125" customWidth="1"/>
    <col min="14591" max="14591" width="12.85546875" customWidth="1"/>
    <col min="14592" max="14592" width="15.42578125" customWidth="1"/>
    <col min="14593" max="14593" width="19.42578125" customWidth="1"/>
    <col min="14594" max="14594" width="13.85546875" customWidth="1"/>
    <col min="14842" max="14842" width="3.42578125" customWidth="1"/>
    <col min="14843" max="14843" width="7" customWidth="1"/>
    <col min="14844" max="14844" width="9.85546875" customWidth="1"/>
    <col min="14845" max="14845" width="64.140625" customWidth="1"/>
    <col min="14846" max="14846" width="11.42578125" customWidth="1"/>
    <col min="14847" max="14847" width="12.85546875" customWidth="1"/>
    <col min="14848" max="14848" width="15.42578125" customWidth="1"/>
    <col min="14849" max="14849" width="19.42578125" customWidth="1"/>
    <col min="14850" max="14850" width="13.85546875" customWidth="1"/>
    <col min="15098" max="15098" width="3.42578125" customWidth="1"/>
    <col min="15099" max="15099" width="7" customWidth="1"/>
    <col min="15100" max="15100" width="9.85546875" customWidth="1"/>
    <col min="15101" max="15101" width="64.140625" customWidth="1"/>
    <col min="15102" max="15102" width="11.42578125" customWidth="1"/>
    <col min="15103" max="15103" width="12.85546875" customWidth="1"/>
    <col min="15104" max="15104" width="15.42578125" customWidth="1"/>
    <col min="15105" max="15105" width="19.42578125" customWidth="1"/>
    <col min="15106" max="15106" width="13.85546875" customWidth="1"/>
    <col min="15354" max="15354" width="3.42578125" customWidth="1"/>
    <col min="15355" max="15355" width="7" customWidth="1"/>
    <col min="15356" max="15356" width="9.85546875" customWidth="1"/>
    <col min="15357" max="15357" width="64.140625" customWidth="1"/>
    <col min="15358" max="15358" width="11.42578125" customWidth="1"/>
    <col min="15359" max="15359" width="12.85546875" customWidth="1"/>
    <col min="15360" max="15360" width="15.42578125" customWidth="1"/>
    <col min="15361" max="15361" width="19.42578125" customWidth="1"/>
    <col min="15362" max="15362" width="13.85546875" customWidth="1"/>
    <col min="15610" max="15610" width="3.42578125" customWidth="1"/>
    <col min="15611" max="15611" width="7" customWidth="1"/>
    <col min="15612" max="15612" width="9.85546875" customWidth="1"/>
    <col min="15613" max="15613" width="64.140625" customWidth="1"/>
    <col min="15614" max="15614" width="11.42578125" customWidth="1"/>
    <col min="15615" max="15615" width="12.85546875" customWidth="1"/>
    <col min="15616" max="15616" width="15.42578125" customWidth="1"/>
    <col min="15617" max="15617" width="19.42578125" customWidth="1"/>
    <col min="15618" max="15618" width="13.85546875" customWidth="1"/>
    <col min="15866" max="15866" width="3.42578125" customWidth="1"/>
    <col min="15867" max="15867" width="7" customWidth="1"/>
    <col min="15868" max="15868" width="9.85546875" customWidth="1"/>
    <col min="15869" max="15869" width="64.140625" customWidth="1"/>
    <col min="15870" max="15870" width="11.42578125" customWidth="1"/>
    <col min="15871" max="15871" width="12.85546875" customWidth="1"/>
    <col min="15872" max="15872" width="15.42578125" customWidth="1"/>
    <col min="15873" max="15873" width="19.42578125" customWidth="1"/>
    <col min="15874" max="15874" width="13.85546875" customWidth="1"/>
    <col min="16122" max="16122" width="3.42578125" customWidth="1"/>
    <col min="16123" max="16123" width="7" customWidth="1"/>
    <col min="16124" max="16124" width="9.85546875" customWidth="1"/>
    <col min="16125" max="16125" width="64.140625" customWidth="1"/>
    <col min="16126" max="16126" width="11.42578125" customWidth="1"/>
    <col min="16127" max="16127" width="12.85546875" customWidth="1"/>
    <col min="16128" max="16128" width="15.42578125" customWidth="1"/>
    <col min="16129" max="16129" width="19.42578125" customWidth="1"/>
    <col min="16130" max="16130" width="13.85546875" customWidth="1"/>
  </cols>
  <sheetData>
    <row r="1" spans="1:37" ht="84.75" customHeight="1" thickBot="1" x14ac:dyDescent="0.4">
      <c r="B1" s="367" t="s">
        <v>140</v>
      </c>
      <c r="C1" s="368"/>
      <c r="D1" s="368"/>
      <c r="E1" s="368"/>
      <c r="F1" s="368"/>
      <c r="G1" s="368"/>
      <c r="H1" s="369"/>
    </row>
    <row r="2" spans="1:37" ht="24.95" customHeight="1" thickBot="1" x14ac:dyDescent="0.4">
      <c r="B2" s="350" t="s">
        <v>0</v>
      </c>
      <c r="C2" s="351"/>
      <c r="D2" s="351"/>
      <c r="E2" s="351"/>
      <c r="F2" s="351"/>
      <c r="G2" s="351"/>
      <c r="H2" s="352"/>
    </row>
    <row r="3" spans="1:37" s="14" customFormat="1" ht="24.95" customHeight="1" thickBot="1" x14ac:dyDescent="0.4">
      <c r="A3" s="112"/>
      <c r="B3" s="370" t="s">
        <v>152</v>
      </c>
      <c r="C3" s="371"/>
      <c r="D3" s="371"/>
      <c r="E3" s="371"/>
      <c r="F3" s="371"/>
      <c r="G3" s="371"/>
      <c r="H3" s="372"/>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row>
    <row r="4" spans="1:37" ht="24" customHeight="1" thickBot="1" x14ac:dyDescent="0.4">
      <c r="B4" s="31"/>
      <c r="C4" s="32"/>
      <c r="D4" s="353" t="s">
        <v>1</v>
      </c>
      <c r="E4" s="353"/>
      <c r="F4" s="353"/>
      <c r="G4" s="353"/>
      <c r="H4" s="354"/>
    </row>
    <row r="5" spans="1:37" ht="60" customHeight="1" x14ac:dyDescent="0.35">
      <c r="A5" s="3"/>
      <c r="B5" s="33"/>
      <c r="C5" s="34" t="s">
        <v>2</v>
      </c>
      <c r="D5" s="347" t="s">
        <v>3</v>
      </c>
      <c r="E5" s="348"/>
      <c r="F5" s="348"/>
      <c r="G5" s="348"/>
      <c r="H5" s="349"/>
    </row>
    <row r="6" spans="1:37" ht="134.25" customHeight="1" x14ac:dyDescent="0.35">
      <c r="A6" s="3"/>
      <c r="B6" s="35"/>
      <c r="C6" s="10" t="s">
        <v>4</v>
      </c>
      <c r="D6" s="334" t="s">
        <v>5</v>
      </c>
      <c r="E6" s="334"/>
      <c r="F6" s="334"/>
      <c r="G6" s="334"/>
      <c r="H6" s="335"/>
    </row>
    <row r="7" spans="1:37" ht="81" customHeight="1" x14ac:dyDescent="0.35">
      <c r="A7" s="3"/>
      <c r="B7" s="78"/>
      <c r="C7" s="10" t="s">
        <v>6</v>
      </c>
      <c r="D7" s="334" t="s">
        <v>7</v>
      </c>
      <c r="E7" s="334"/>
      <c r="F7" s="334"/>
      <c r="G7" s="334"/>
      <c r="H7" s="335"/>
    </row>
    <row r="8" spans="1:37" ht="79.5" customHeight="1" x14ac:dyDescent="0.35">
      <c r="A8" s="3"/>
      <c r="B8" s="78"/>
      <c r="C8" s="10" t="s">
        <v>8</v>
      </c>
      <c r="D8" s="334" t="s">
        <v>78</v>
      </c>
      <c r="E8" s="334"/>
      <c r="F8" s="334"/>
      <c r="G8" s="334"/>
      <c r="H8" s="335"/>
    </row>
    <row r="9" spans="1:37" ht="157.5" customHeight="1" x14ac:dyDescent="0.35">
      <c r="A9" s="3"/>
      <c r="B9" s="78"/>
      <c r="C9" s="10" t="s">
        <v>9</v>
      </c>
      <c r="D9" s="334" t="s">
        <v>56</v>
      </c>
      <c r="E9" s="334"/>
      <c r="F9" s="334"/>
      <c r="G9" s="334"/>
      <c r="H9" s="335"/>
    </row>
    <row r="10" spans="1:37" ht="88.5" customHeight="1" x14ac:dyDescent="0.35">
      <c r="A10" s="3"/>
      <c r="B10" s="78"/>
      <c r="C10" s="10" t="s">
        <v>10</v>
      </c>
      <c r="D10" s="334" t="s">
        <v>57</v>
      </c>
      <c r="E10" s="334"/>
      <c r="F10" s="334"/>
      <c r="G10" s="334"/>
      <c r="H10" s="335"/>
    </row>
    <row r="11" spans="1:37" ht="45" customHeight="1" x14ac:dyDescent="0.35">
      <c r="A11" s="3"/>
      <c r="B11" s="78"/>
      <c r="C11" s="10" t="s">
        <v>11</v>
      </c>
      <c r="D11" s="334" t="s">
        <v>12</v>
      </c>
      <c r="E11" s="334"/>
      <c r="F11" s="334"/>
      <c r="G11" s="334"/>
      <c r="H11" s="335"/>
    </row>
    <row r="12" spans="1:37" ht="159" customHeight="1" x14ac:dyDescent="0.35">
      <c r="A12" s="3"/>
      <c r="B12" s="78"/>
      <c r="C12" s="10" t="s">
        <v>13</v>
      </c>
      <c r="D12" s="334" t="s">
        <v>95</v>
      </c>
      <c r="E12" s="334"/>
      <c r="F12" s="334"/>
      <c r="G12" s="334"/>
      <c r="H12" s="335"/>
    </row>
    <row r="13" spans="1:37" ht="88.5" customHeight="1" x14ac:dyDescent="0.35">
      <c r="A13" s="3"/>
      <c r="B13" s="78"/>
      <c r="C13" s="30" t="s">
        <v>14</v>
      </c>
      <c r="D13" s="334" t="s">
        <v>15</v>
      </c>
      <c r="E13" s="334"/>
      <c r="F13" s="334"/>
      <c r="G13" s="334"/>
      <c r="H13" s="335"/>
    </row>
    <row r="14" spans="1:37" ht="143.25" customHeight="1" x14ac:dyDescent="0.35">
      <c r="A14" s="3"/>
      <c r="B14" s="78"/>
      <c r="C14" s="10" t="s">
        <v>16</v>
      </c>
      <c r="D14" s="334" t="s">
        <v>97</v>
      </c>
      <c r="E14" s="334"/>
      <c r="F14" s="334"/>
      <c r="G14" s="334"/>
      <c r="H14" s="335"/>
    </row>
    <row r="15" spans="1:37" ht="192.75" customHeight="1" x14ac:dyDescent="0.35">
      <c r="A15" s="3"/>
      <c r="B15" s="78"/>
      <c r="C15" s="10" t="s">
        <v>17</v>
      </c>
      <c r="D15" s="334" t="s">
        <v>18</v>
      </c>
      <c r="E15" s="334"/>
      <c r="F15" s="334"/>
      <c r="G15" s="334"/>
      <c r="H15" s="335"/>
    </row>
    <row r="16" spans="1:37" ht="154.5" customHeight="1" x14ac:dyDescent="0.35">
      <c r="A16" s="3"/>
      <c r="B16" s="78"/>
      <c r="C16" s="10" t="s">
        <v>19</v>
      </c>
      <c r="D16" s="334" t="s">
        <v>20</v>
      </c>
      <c r="E16" s="334"/>
      <c r="F16" s="334"/>
      <c r="G16" s="334"/>
      <c r="H16" s="335"/>
    </row>
    <row r="17" spans="1:37" ht="106.5" customHeight="1" x14ac:dyDescent="0.35">
      <c r="A17" s="3"/>
      <c r="B17" s="78"/>
      <c r="C17" s="10" t="s">
        <v>21</v>
      </c>
      <c r="D17" s="334" t="s">
        <v>22</v>
      </c>
      <c r="E17" s="334"/>
      <c r="F17" s="334"/>
      <c r="G17" s="334"/>
      <c r="H17" s="335"/>
    </row>
    <row r="18" spans="1:37" ht="86.25" customHeight="1" x14ac:dyDescent="0.35">
      <c r="A18" s="3"/>
      <c r="B18" s="78"/>
      <c r="C18" s="10" t="s">
        <v>23</v>
      </c>
      <c r="D18" s="334" t="s">
        <v>79</v>
      </c>
      <c r="E18" s="334"/>
      <c r="F18" s="334"/>
      <c r="G18" s="334"/>
      <c r="H18" s="335"/>
    </row>
    <row r="19" spans="1:37" ht="70.5" customHeight="1" thickBot="1" x14ac:dyDescent="0.4">
      <c r="A19" s="3"/>
      <c r="B19" s="36"/>
      <c r="C19" s="37" t="s">
        <v>24</v>
      </c>
      <c r="D19" s="329" t="s">
        <v>80</v>
      </c>
      <c r="E19" s="329"/>
      <c r="F19" s="329"/>
      <c r="G19" s="329"/>
      <c r="H19" s="330"/>
    </row>
    <row r="20" spans="1:37" ht="18.75" thickBot="1" x14ac:dyDescent="0.4">
      <c r="B20" s="38"/>
      <c r="C20" s="38"/>
      <c r="D20" s="38"/>
      <c r="E20" s="38"/>
      <c r="F20" s="4"/>
      <c r="G20" s="38"/>
      <c r="H20" s="306"/>
    </row>
    <row r="21" spans="1:37" ht="56.25" x14ac:dyDescent="0.35">
      <c r="B21" s="33" t="s">
        <v>25</v>
      </c>
      <c r="C21" s="39" t="s">
        <v>98</v>
      </c>
      <c r="D21" s="39" t="s">
        <v>26</v>
      </c>
      <c r="E21" s="39" t="s">
        <v>27</v>
      </c>
      <c r="F21" s="5" t="s">
        <v>28</v>
      </c>
      <c r="G21" s="40" t="s">
        <v>29</v>
      </c>
      <c r="H21" s="41" t="s">
        <v>30</v>
      </c>
    </row>
    <row r="22" spans="1:37" ht="18.75" x14ac:dyDescent="0.35">
      <c r="B22" s="42">
        <v>1</v>
      </c>
      <c r="C22" s="204">
        <v>2</v>
      </c>
      <c r="D22" s="204">
        <v>3</v>
      </c>
      <c r="E22" s="204">
        <v>4</v>
      </c>
      <c r="F22" s="15">
        <v>5</v>
      </c>
      <c r="G22" s="43">
        <v>6</v>
      </c>
      <c r="H22" s="307">
        <v>7</v>
      </c>
    </row>
    <row r="23" spans="1:37" ht="24.95" customHeight="1" x14ac:dyDescent="0.35">
      <c r="B23" s="208"/>
      <c r="C23" s="204"/>
      <c r="D23" s="201" t="s">
        <v>31</v>
      </c>
      <c r="E23" s="202"/>
      <c r="F23" s="8"/>
      <c r="G23" s="209"/>
      <c r="H23" s="308"/>
    </row>
    <row r="24" spans="1:37" ht="27.75" customHeight="1" x14ac:dyDescent="0.35">
      <c r="B24" s="199">
        <v>1</v>
      </c>
      <c r="C24" s="88" t="s">
        <v>60</v>
      </c>
      <c r="D24" s="203" t="s">
        <v>32</v>
      </c>
      <c r="E24" s="104" t="s">
        <v>33</v>
      </c>
      <c r="F24" s="105">
        <v>1</v>
      </c>
      <c r="G24" s="86"/>
      <c r="H24" s="103">
        <f t="shared" ref="H24:H29" si="0">F24*G24</f>
        <v>0</v>
      </c>
    </row>
    <row r="25" spans="1:37" ht="40.5" customHeight="1" x14ac:dyDescent="0.35">
      <c r="B25" s="74">
        <v>2</v>
      </c>
      <c r="C25" s="10" t="s">
        <v>52</v>
      </c>
      <c r="D25" s="110" t="s">
        <v>34</v>
      </c>
      <c r="E25" s="75" t="s">
        <v>33</v>
      </c>
      <c r="F25" s="76">
        <v>1</v>
      </c>
      <c r="G25" s="72"/>
      <c r="H25" s="47">
        <f t="shared" si="0"/>
        <v>0</v>
      </c>
    </row>
    <row r="26" spans="1:37" ht="30" customHeight="1" x14ac:dyDescent="0.35">
      <c r="B26" s="74">
        <v>3</v>
      </c>
      <c r="C26" s="77" t="s">
        <v>61</v>
      </c>
      <c r="D26" s="110" t="s">
        <v>35</v>
      </c>
      <c r="E26" s="75" t="s">
        <v>33</v>
      </c>
      <c r="F26" s="76">
        <v>1</v>
      </c>
      <c r="G26" s="72"/>
      <c r="H26" s="47">
        <f t="shared" si="0"/>
        <v>0</v>
      </c>
    </row>
    <row r="27" spans="1:37" ht="42" customHeight="1" x14ac:dyDescent="0.35">
      <c r="B27" s="74">
        <v>4</v>
      </c>
      <c r="C27" s="77" t="s">
        <v>62</v>
      </c>
      <c r="D27" s="110" t="s">
        <v>53</v>
      </c>
      <c r="E27" s="75" t="s">
        <v>33</v>
      </c>
      <c r="F27" s="76">
        <v>1</v>
      </c>
      <c r="G27" s="72"/>
      <c r="H27" s="47">
        <f t="shared" si="0"/>
        <v>0</v>
      </c>
    </row>
    <row r="28" spans="1:37" ht="63.75" customHeight="1" x14ac:dyDescent="0.35">
      <c r="B28" s="74">
        <v>5</v>
      </c>
      <c r="C28" s="77" t="s">
        <v>63</v>
      </c>
      <c r="D28" s="110" t="s">
        <v>55</v>
      </c>
      <c r="E28" s="75" t="s">
        <v>33</v>
      </c>
      <c r="F28" s="76">
        <v>1</v>
      </c>
      <c r="G28" s="72"/>
      <c r="H28" s="47">
        <f t="shared" si="0"/>
        <v>0</v>
      </c>
    </row>
    <row r="29" spans="1:37" ht="64.5" customHeight="1" thickBot="1" x14ac:dyDescent="0.4">
      <c r="B29" s="20">
        <v>6</v>
      </c>
      <c r="C29" s="37">
        <v>14</v>
      </c>
      <c r="D29" s="111" t="s">
        <v>99</v>
      </c>
      <c r="E29" s="19" t="s">
        <v>33</v>
      </c>
      <c r="F29" s="16">
        <v>1</v>
      </c>
      <c r="G29" s="81"/>
      <c r="H29" s="48">
        <f t="shared" si="0"/>
        <v>0</v>
      </c>
    </row>
    <row r="30" spans="1:37" ht="21" customHeight="1" thickBot="1" x14ac:dyDescent="0.4">
      <c r="B30" s="49"/>
      <c r="C30" s="50"/>
      <c r="D30" s="50"/>
      <c r="E30" s="331" t="s">
        <v>100</v>
      </c>
      <c r="F30" s="331"/>
      <c r="G30" s="332"/>
      <c r="H30" s="277">
        <f>SUM(H24:H29)</f>
        <v>0</v>
      </c>
    </row>
    <row r="31" spans="1:37" s="7" customFormat="1" ht="24.95" customHeight="1" x14ac:dyDescent="0.35">
      <c r="A31" s="6"/>
      <c r="B31" s="210"/>
      <c r="C31" s="39"/>
      <c r="D31" s="194" t="s">
        <v>36</v>
      </c>
      <c r="E31" s="51"/>
      <c r="F31" s="195"/>
      <c r="G31" s="211"/>
      <c r="H31" s="309"/>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1:37" s="7" customFormat="1" ht="27.75" customHeight="1" x14ac:dyDescent="0.35">
      <c r="A32" s="6"/>
      <c r="B32" s="199">
        <v>7</v>
      </c>
      <c r="C32" s="88" t="s">
        <v>64</v>
      </c>
      <c r="D32" s="85" t="s">
        <v>84</v>
      </c>
      <c r="E32" s="104" t="s">
        <v>37</v>
      </c>
      <c r="F32" s="89">
        <v>0.80300000000000005</v>
      </c>
      <c r="G32" s="86"/>
      <c r="H32" s="103">
        <f>F32*G32</f>
        <v>0</v>
      </c>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s="18" customFormat="1" ht="33.6" customHeight="1" x14ac:dyDescent="0.35">
      <c r="A33" s="17"/>
      <c r="B33" s="74">
        <v>8</v>
      </c>
      <c r="C33" s="77" t="s">
        <v>65</v>
      </c>
      <c r="D33" s="8" t="s">
        <v>104</v>
      </c>
      <c r="E33" s="169" t="s">
        <v>37</v>
      </c>
      <c r="F33" s="83">
        <v>0.4</v>
      </c>
      <c r="G33" s="72"/>
      <c r="H33" s="47">
        <f>F33*G33</f>
        <v>0</v>
      </c>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7" s="176" customFormat="1" ht="38.25" customHeight="1" x14ac:dyDescent="0.35">
      <c r="A34" s="175"/>
      <c r="B34" s="170">
        <v>9</v>
      </c>
      <c r="C34" s="171" t="s">
        <v>153</v>
      </c>
      <c r="D34" s="172" t="s">
        <v>154</v>
      </c>
      <c r="E34" s="169" t="s">
        <v>38</v>
      </c>
      <c r="F34" s="173">
        <v>40</v>
      </c>
      <c r="G34" s="174"/>
      <c r="H34" s="310">
        <f t="shared" ref="H34" si="1">F34*G34</f>
        <v>0</v>
      </c>
      <c r="I34" s="175"/>
      <c r="J34" s="175"/>
      <c r="K34" s="175"/>
      <c r="L34" s="175"/>
      <c r="M34" s="175"/>
      <c r="N34" s="175"/>
      <c r="O34" s="175"/>
      <c r="P34" s="175"/>
      <c r="Q34" s="175"/>
      <c r="R34" s="175"/>
      <c r="S34" s="175"/>
      <c r="T34" s="175"/>
      <c r="U34" s="175"/>
      <c r="V34" s="175"/>
      <c r="W34" s="175"/>
      <c r="X34" s="175"/>
      <c r="Y34" s="175"/>
      <c r="Z34" s="175"/>
      <c r="AA34" s="175"/>
      <c r="AB34" s="175"/>
      <c r="AC34" s="175"/>
      <c r="AD34" s="175"/>
      <c r="AE34" s="175"/>
      <c r="AF34" s="175"/>
      <c r="AG34" s="175"/>
      <c r="AH34" s="175"/>
      <c r="AI34" s="175"/>
      <c r="AJ34" s="175"/>
      <c r="AK34" s="175"/>
    </row>
    <row r="35" spans="1:37" s="7" customFormat="1" ht="57" thickBot="1" x14ac:dyDescent="0.4">
      <c r="B35" s="164">
        <v>10</v>
      </c>
      <c r="C35" s="165" t="s">
        <v>67</v>
      </c>
      <c r="D35" s="166" t="s">
        <v>155</v>
      </c>
      <c r="E35" s="19" t="s">
        <v>40</v>
      </c>
      <c r="F35" s="167">
        <v>578</v>
      </c>
      <c r="G35" s="168"/>
      <c r="H35" s="310">
        <f>F35*G35</f>
        <v>0</v>
      </c>
    </row>
    <row r="36" spans="1:37" s="7" customFormat="1" ht="21.75" customHeight="1" thickBot="1" x14ac:dyDescent="0.3">
      <c r="A36" s="6"/>
      <c r="B36" s="364" t="s">
        <v>102</v>
      </c>
      <c r="C36" s="365"/>
      <c r="D36" s="365"/>
      <c r="E36" s="365"/>
      <c r="F36" s="365"/>
      <c r="G36" s="366"/>
      <c r="H36" s="311">
        <f>SUM(H32:H35)</f>
        <v>0</v>
      </c>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s="7" customFormat="1" ht="24.95" customHeight="1" x14ac:dyDescent="0.35">
      <c r="A37" s="6"/>
      <c r="B37" s="212"/>
      <c r="C37" s="213"/>
      <c r="D37" s="194" t="s">
        <v>42</v>
      </c>
      <c r="E37" s="200"/>
      <c r="F37" s="195"/>
      <c r="G37" s="211"/>
      <c r="H37" s="309"/>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row>
    <row r="38" spans="1:37" s="18" customFormat="1" ht="77.45" customHeight="1" x14ac:dyDescent="0.35">
      <c r="A38" s="17"/>
      <c r="B38" s="199">
        <v>11</v>
      </c>
      <c r="C38" s="88" t="s">
        <v>69</v>
      </c>
      <c r="D38" s="85" t="s">
        <v>85</v>
      </c>
      <c r="E38" s="104" t="s">
        <v>40</v>
      </c>
      <c r="F38" s="89">
        <v>1635</v>
      </c>
      <c r="G38" s="105"/>
      <c r="H38" s="103">
        <f t="shared" ref="H38:H43" si="2">F38*G38</f>
        <v>0</v>
      </c>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row>
    <row r="39" spans="1:37" s="18" customFormat="1" ht="70.5" customHeight="1" x14ac:dyDescent="0.35">
      <c r="A39" s="17"/>
      <c r="B39" s="74">
        <v>12</v>
      </c>
      <c r="C39" s="77" t="s">
        <v>69</v>
      </c>
      <c r="D39" s="8" t="s">
        <v>156</v>
      </c>
      <c r="E39" s="75" t="s">
        <v>40</v>
      </c>
      <c r="F39" s="83">
        <v>555</v>
      </c>
      <c r="G39" s="76"/>
      <c r="H39" s="47">
        <f t="shared" si="2"/>
        <v>0</v>
      </c>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row>
    <row r="40" spans="1:37" s="18" customFormat="1" ht="77.45" customHeight="1" x14ac:dyDescent="0.35">
      <c r="A40" s="17"/>
      <c r="B40" s="199">
        <v>13</v>
      </c>
      <c r="C40" s="88" t="s">
        <v>69</v>
      </c>
      <c r="D40" s="85" t="s">
        <v>157</v>
      </c>
      <c r="E40" s="104" t="s">
        <v>40</v>
      </c>
      <c r="F40" s="89">
        <v>138</v>
      </c>
      <c r="G40" s="105"/>
      <c r="H40" s="103">
        <f t="shared" si="2"/>
        <v>0</v>
      </c>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row>
    <row r="41" spans="1:37" s="181" customFormat="1" ht="21.75" customHeight="1" x14ac:dyDescent="0.35">
      <c r="A41" s="180"/>
      <c r="B41" s="74">
        <v>14</v>
      </c>
      <c r="C41" s="214" t="s">
        <v>70</v>
      </c>
      <c r="D41" s="215" t="s">
        <v>159</v>
      </c>
      <c r="E41" s="161" t="s">
        <v>39</v>
      </c>
      <c r="F41" s="216">
        <v>1810</v>
      </c>
      <c r="G41" s="217"/>
      <c r="H41" s="312">
        <f t="shared" si="2"/>
        <v>0</v>
      </c>
      <c r="I41" s="180"/>
      <c r="J41" s="180"/>
      <c r="K41" s="180"/>
      <c r="L41" s="180"/>
      <c r="M41" s="180"/>
      <c r="N41" s="180"/>
      <c r="O41" s="180"/>
      <c r="P41" s="180"/>
      <c r="Q41" s="180"/>
      <c r="R41" s="180"/>
      <c r="S41" s="180"/>
      <c r="T41" s="180"/>
      <c r="U41" s="180"/>
      <c r="V41" s="180"/>
      <c r="W41" s="180"/>
      <c r="X41" s="180"/>
      <c r="Y41" s="180"/>
      <c r="Z41" s="180"/>
      <c r="AA41" s="180"/>
      <c r="AB41" s="180"/>
      <c r="AC41" s="180"/>
      <c r="AD41" s="180"/>
      <c r="AE41" s="180"/>
      <c r="AF41" s="180"/>
      <c r="AG41" s="180"/>
      <c r="AH41" s="180"/>
      <c r="AI41" s="180"/>
      <c r="AJ41" s="180"/>
      <c r="AK41" s="180"/>
    </row>
    <row r="42" spans="1:37" s="179" customFormat="1" ht="18.75" x14ac:dyDescent="0.35">
      <c r="A42" s="177"/>
      <c r="B42" s="74">
        <v>15</v>
      </c>
      <c r="C42" s="218" t="s">
        <v>71</v>
      </c>
      <c r="D42" s="85" t="s">
        <v>160</v>
      </c>
      <c r="E42" s="219" t="s">
        <v>39</v>
      </c>
      <c r="F42" s="220">
        <v>845</v>
      </c>
      <c r="G42" s="221"/>
      <c r="H42" s="313">
        <f t="shared" si="2"/>
        <v>0</v>
      </c>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c r="AJ42" s="178"/>
      <c r="AK42" s="178"/>
    </row>
    <row r="43" spans="1:37" s="179" customFormat="1" ht="37.5" x14ac:dyDescent="0.35">
      <c r="A43" s="177"/>
      <c r="B43" s="74">
        <v>16</v>
      </c>
      <c r="C43" s="218" t="s">
        <v>71</v>
      </c>
      <c r="D43" s="85" t="s">
        <v>158</v>
      </c>
      <c r="E43" s="219" t="s">
        <v>40</v>
      </c>
      <c r="F43" s="220">
        <v>460</v>
      </c>
      <c r="G43" s="221"/>
      <c r="H43" s="313">
        <f t="shared" si="2"/>
        <v>0</v>
      </c>
      <c r="I43" s="178"/>
      <c r="J43" s="178"/>
      <c r="K43" s="178"/>
      <c r="L43" s="178"/>
      <c r="M43" s="178"/>
      <c r="N43" s="178"/>
      <c r="O43" s="178"/>
      <c r="P43" s="178"/>
      <c r="Q43" s="178"/>
      <c r="R43" s="178"/>
      <c r="S43" s="178"/>
      <c r="T43" s="178"/>
      <c r="U43" s="178"/>
      <c r="V43" s="178"/>
      <c r="W43" s="178"/>
      <c r="X43" s="178"/>
      <c r="Y43" s="178"/>
      <c r="Z43" s="178"/>
      <c r="AA43" s="178"/>
      <c r="AB43" s="178"/>
      <c r="AC43" s="178"/>
      <c r="AD43" s="178"/>
      <c r="AE43" s="178"/>
      <c r="AF43" s="178"/>
      <c r="AG43" s="178"/>
      <c r="AH43" s="178"/>
      <c r="AI43" s="178"/>
      <c r="AJ43" s="178"/>
      <c r="AK43" s="178"/>
    </row>
    <row r="44" spans="1:37" s="7" customFormat="1" ht="18.75" x14ac:dyDescent="0.35">
      <c r="A44" s="6"/>
      <c r="B44" s="74">
        <v>17</v>
      </c>
      <c r="C44" s="77" t="s">
        <v>72</v>
      </c>
      <c r="D44" s="8" t="s">
        <v>87</v>
      </c>
      <c r="E44" s="75" t="s">
        <v>39</v>
      </c>
      <c r="F44" s="83">
        <v>5185</v>
      </c>
      <c r="G44" s="76"/>
      <c r="H44" s="47">
        <f t="shared" ref="H44:H45" si="3">F44*G44</f>
        <v>0</v>
      </c>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row>
    <row r="45" spans="1:37" s="179" customFormat="1" ht="66" customHeight="1" thickBot="1" x14ac:dyDescent="0.4">
      <c r="A45" s="182"/>
      <c r="B45" s="222">
        <v>18</v>
      </c>
      <c r="C45" s="223" t="s">
        <v>73</v>
      </c>
      <c r="D45" s="224" t="s">
        <v>162</v>
      </c>
      <c r="E45" s="225" t="s">
        <v>39</v>
      </c>
      <c r="F45" s="226">
        <v>602</v>
      </c>
      <c r="G45" s="227"/>
      <c r="H45" s="241">
        <f t="shared" si="3"/>
        <v>0</v>
      </c>
    </row>
    <row r="46" spans="1:37" s="7" customFormat="1" ht="21.75" customHeight="1" thickBot="1" x14ac:dyDescent="0.3">
      <c r="A46" s="6"/>
      <c r="B46" s="333" t="s">
        <v>101</v>
      </c>
      <c r="C46" s="331"/>
      <c r="D46" s="331"/>
      <c r="E46" s="331"/>
      <c r="F46" s="331"/>
      <c r="G46" s="332"/>
      <c r="H46" s="277">
        <f>SUM(H38:H45)</f>
        <v>0</v>
      </c>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row>
    <row r="47" spans="1:37" s="7" customFormat="1" ht="24.95" customHeight="1" x14ac:dyDescent="0.35">
      <c r="A47" s="6"/>
      <c r="B47" s="210"/>
      <c r="C47" s="39"/>
      <c r="D47" s="194" t="s">
        <v>43</v>
      </c>
      <c r="E47" s="195"/>
      <c r="F47" s="51"/>
      <c r="G47" s="211"/>
      <c r="H47" s="314"/>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row>
    <row r="48" spans="1:37" s="181" customFormat="1" ht="63.75" customHeight="1" x14ac:dyDescent="0.35">
      <c r="A48" s="180"/>
      <c r="B48" s="199">
        <v>19</v>
      </c>
      <c r="C48" s="88" t="s">
        <v>74</v>
      </c>
      <c r="D48" s="85" t="s">
        <v>161</v>
      </c>
      <c r="E48" s="104" t="s">
        <v>40</v>
      </c>
      <c r="F48" s="89">
        <v>1538</v>
      </c>
      <c r="G48" s="86"/>
      <c r="H48" s="103">
        <f t="shared" ref="H48:H54" si="4">(F48*G48)</f>
        <v>0</v>
      </c>
      <c r="I48" s="180"/>
      <c r="J48" s="180"/>
      <c r="K48" s="180"/>
      <c r="L48" s="180"/>
      <c r="M48" s="180"/>
      <c r="N48" s="180"/>
      <c r="O48" s="180"/>
      <c r="P48" s="180"/>
      <c r="Q48" s="180"/>
      <c r="R48" s="180"/>
      <c r="S48" s="180"/>
      <c r="T48" s="180"/>
      <c r="U48" s="180"/>
      <c r="V48" s="180"/>
      <c r="W48" s="180"/>
      <c r="X48" s="180"/>
      <c r="Y48" s="180"/>
      <c r="Z48" s="180"/>
      <c r="AA48" s="180"/>
      <c r="AB48" s="180"/>
      <c r="AC48" s="180"/>
      <c r="AD48" s="180"/>
      <c r="AE48" s="180"/>
      <c r="AF48" s="180"/>
      <c r="AG48" s="180"/>
      <c r="AH48" s="180"/>
      <c r="AI48" s="180"/>
      <c r="AJ48" s="180"/>
      <c r="AK48" s="180"/>
    </row>
    <row r="49" spans="1:37" s="181" customFormat="1" ht="42.75" customHeight="1" x14ac:dyDescent="0.35">
      <c r="A49" s="180"/>
      <c r="B49" s="74">
        <v>20</v>
      </c>
      <c r="C49" s="77" t="s">
        <v>75</v>
      </c>
      <c r="D49" s="8" t="s">
        <v>163</v>
      </c>
      <c r="E49" s="75" t="s">
        <v>39</v>
      </c>
      <c r="F49" s="83">
        <v>4441</v>
      </c>
      <c r="G49" s="72"/>
      <c r="H49" s="47">
        <f t="shared" si="4"/>
        <v>0</v>
      </c>
      <c r="I49" s="180"/>
      <c r="J49" s="180"/>
      <c r="K49" s="180"/>
      <c r="L49" s="180"/>
      <c r="M49" s="180"/>
      <c r="N49" s="180"/>
      <c r="O49" s="180"/>
      <c r="P49" s="180"/>
      <c r="Q49" s="180"/>
      <c r="R49" s="180"/>
      <c r="S49" s="180"/>
      <c r="T49" s="180"/>
      <c r="U49" s="180"/>
      <c r="V49" s="180"/>
      <c r="W49" s="180"/>
      <c r="X49" s="180"/>
      <c r="Y49" s="180"/>
      <c r="Z49" s="180"/>
      <c r="AA49" s="180"/>
      <c r="AB49" s="180"/>
      <c r="AC49" s="180"/>
      <c r="AD49" s="180"/>
      <c r="AE49" s="180"/>
      <c r="AF49" s="180"/>
      <c r="AG49" s="180"/>
      <c r="AH49" s="180"/>
      <c r="AI49" s="180"/>
      <c r="AJ49" s="180"/>
      <c r="AK49" s="180"/>
    </row>
    <row r="50" spans="1:37" s="179" customFormat="1" ht="38.25" customHeight="1" x14ac:dyDescent="0.35">
      <c r="A50" s="191"/>
      <c r="B50" s="74">
        <v>21</v>
      </c>
      <c r="C50" s="159" t="s">
        <v>168</v>
      </c>
      <c r="D50" s="215" t="s">
        <v>169</v>
      </c>
      <c r="E50" s="161" t="s">
        <v>38</v>
      </c>
      <c r="F50" s="228">
        <f>40+25+10</f>
        <v>75</v>
      </c>
      <c r="G50" s="229"/>
      <c r="H50" s="103">
        <f t="shared" si="4"/>
        <v>0</v>
      </c>
    </row>
    <row r="51" spans="1:37" s="181" customFormat="1" ht="37.5" customHeight="1" x14ac:dyDescent="0.35">
      <c r="B51" s="158">
        <v>22</v>
      </c>
      <c r="C51" s="159" t="s">
        <v>76</v>
      </c>
      <c r="D51" s="190" t="s">
        <v>120</v>
      </c>
      <c r="E51" s="161" t="s">
        <v>38</v>
      </c>
      <c r="F51" s="162">
        <v>790</v>
      </c>
      <c r="G51" s="163"/>
      <c r="H51" s="239">
        <f t="shared" si="4"/>
        <v>0</v>
      </c>
    </row>
    <row r="52" spans="1:37" s="181" customFormat="1" ht="56.25" x14ac:dyDescent="0.35">
      <c r="B52" s="158">
        <v>23</v>
      </c>
      <c r="C52" s="159" t="s">
        <v>76</v>
      </c>
      <c r="D52" s="190" t="s">
        <v>167</v>
      </c>
      <c r="E52" s="161" t="s">
        <v>38</v>
      </c>
      <c r="F52" s="162">
        <v>803</v>
      </c>
      <c r="G52" s="163"/>
      <c r="H52" s="239">
        <f t="shared" si="4"/>
        <v>0</v>
      </c>
    </row>
    <row r="53" spans="1:37" s="183" customFormat="1" ht="56.25" x14ac:dyDescent="0.35">
      <c r="B53" s="74">
        <v>24</v>
      </c>
      <c r="C53" s="159" t="s">
        <v>164</v>
      </c>
      <c r="D53" s="190" t="s">
        <v>165</v>
      </c>
      <c r="E53" s="161" t="s">
        <v>39</v>
      </c>
      <c r="F53" s="83">
        <v>4441</v>
      </c>
      <c r="G53" s="230"/>
      <c r="H53" s="103">
        <f t="shared" si="4"/>
        <v>0</v>
      </c>
    </row>
    <row r="54" spans="1:37" ht="58.5" customHeight="1" thickBot="1" x14ac:dyDescent="0.4">
      <c r="A54" s="184"/>
      <c r="B54" s="185">
        <v>25</v>
      </c>
      <c r="C54" s="186" t="s">
        <v>89</v>
      </c>
      <c r="D54" s="160" t="s">
        <v>166</v>
      </c>
      <c r="E54" s="187" t="s">
        <v>39</v>
      </c>
      <c r="F54" s="188">
        <v>995</v>
      </c>
      <c r="G54" s="189"/>
      <c r="H54" s="241">
        <f t="shared" si="4"/>
        <v>0</v>
      </c>
      <c r="I54"/>
      <c r="J54"/>
      <c r="K54"/>
      <c r="L54"/>
      <c r="M54"/>
      <c r="N54"/>
      <c r="O54"/>
      <c r="P54"/>
      <c r="Q54"/>
      <c r="R54"/>
      <c r="S54"/>
      <c r="T54"/>
      <c r="U54"/>
      <c r="V54"/>
      <c r="W54"/>
      <c r="X54"/>
      <c r="Y54"/>
      <c r="Z54"/>
      <c r="AA54"/>
      <c r="AB54"/>
      <c r="AC54"/>
      <c r="AD54"/>
      <c r="AE54"/>
      <c r="AF54"/>
      <c r="AG54"/>
      <c r="AH54"/>
      <c r="AI54"/>
      <c r="AJ54"/>
      <c r="AK54"/>
    </row>
    <row r="55" spans="1:37" s="7" customFormat="1" ht="24.95" customHeight="1" thickBot="1" x14ac:dyDescent="0.3">
      <c r="A55" s="6"/>
      <c r="B55" s="319" t="s">
        <v>108</v>
      </c>
      <c r="C55" s="320"/>
      <c r="D55" s="320"/>
      <c r="E55" s="320"/>
      <c r="F55" s="320"/>
      <c r="G55" s="320"/>
      <c r="H55" s="277">
        <f>SUM(H48:H54)</f>
        <v>0</v>
      </c>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row>
    <row r="56" spans="1:37" s="6" customFormat="1" ht="24.95" customHeight="1" x14ac:dyDescent="0.35">
      <c r="B56" s="210"/>
      <c r="C56" s="39"/>
      <c r="D56" s="194" t="s">
        <v>44</v>
      </c>
      <c r="E56" s="195"/>
      <c r="F56" s="51"/>
      <c r="G56" s="231"/>
      <c r="H56" s="309"/>
    </row>
    <row r="57" spans="1:37" s="6" customFormat="1" ht="44.25" customHeight="1" x14ac:dyDescent="0.35">
      <c r="B57" s="199">
        <v>26</v>
      </c>
      <c r="C57" s="88"/>
      <c r="D57" s="85" t="s">
        <v>121</v>
      </c>
      <c r="E57" s="104" t="s">
        <v>38</v>
      </c>
      <c r="F57" s="89">
        <v>813</v>
      </c>
      <c r="G57" s="105"/>
      <c r="H57" s="103">
        <f t="shared" ref="H57:H61" si="5">(F57*G57)</f>
        <v>0</v>
      </c>
    </row>
    <row r="58" spans="1:37" s="6" customFormat="1" ht="93.75" x14ac:dyDescent="0.35">
      <c r="B58" s="74">
        <v>27</v>
      </c>
      <c r="C58" s="77"/>
      <c r="D58" s="110" t="s">
        <v>184</v>
      </c>
      <c r="E58" s="75" t="s">
        <v>38</v>
      </c>
      <c r="F58" s="83">
        <v>813</v>
      </c>
      <c r="G58" s="76"/>
      <c r="H58" s="47">
        <f t="shared" si="5"/>
        <v>0</v>
      </c>
    </row>
    <row r="59" spans="1:37" s="6" customFormat="1" ht="51.75" customHeight="1" x14ac:dyDescent="0.35">
      <c r="B59" s="74">
        <v>28</v>
      </c>
      <c r="C59" s="77"/>
      <c r="D59" s="8" t="s">
        <v>170</v>
      </c>
      <c r="E59" s="75" t="s">
        <v>38</v>
      </c>
      <c r="F59" s="83">
        <v>813</v>
      </c>
      <c r="G59" s="76"/>
      <c r="H59" s="47">
        <f t="shared" si="5"/>
        <v>0</v>
      </c>
    </row>
    <row r="60" spans="1:37" s="6" customFormat="1" ht="56.25" customHeight="1" x14ac:dyDescent="0.35">
      <c r="B60" s="74">
        <v>29</v>
      </c>
      <c r="C60" s="77"/>
      <c r="D60" s="8" t="s">
        <v>171</v>
      </c>
      <c r="E60" s="75" t="s">
        <v>41</v>
      </c>
      <c r="F60" s="83">
        <v>13</v>
      </c>
      <c r="G60" s="76"/>
      <c r="H60" s="47">
        <f t="shared" si="5"/>
        <v>0</v>
      </c>
    </row>
    <row r="61" spans="1:37" s="6" customFormat="1" ht="51.75" customHeight="1" thickBot="1" x14ac:dyDescent="0.4">
      <c r="B61" s="170">
        <v>30</v>
      </c>
      <c r="C61" s="171"/>
      <c r="D61" s="172" t="s">
        <v>185</v>
      </c>
      <c r="E61" s="169" t="s">
        <v>38</v>
      </c>
      <c r="F61" s="173">
        <v>19</v>
      </c>
      <c r="G61" s="232"/>
      <c r="H61" s="310">
        <f t="shared" si="5"/>
        <v>0</v>
      </c>
    </row>
    <row r="62" spans="1:37" s="7" customFormat="1" ht="24.95" customHeight="1" thickBot="1" x14ac:dyDescent="0.3">
      <c r="A62" s="6"/>
      <c r="B62" s="364" t="s">
        <v>109</v>
      </c>
      <c r="C62" s="365"/>
      <c r="D62" s="365"/>
      <c r="E62" s="365"/>
      <c r="F62" s="365"/>
      <c r="G62" s="366"/>
      <c r="H62" s="311">
        <f>SUM(H57:H61)</f>
        <v>0</v>
      </c>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row>
    <row r="63" spans="1:37" ht="24.95" customHeight="1" x14ac:dyDescent="0.35">
      <c r="A63" s="2"/>
      <c r="B63" s="233"/>
      <c r="C63" s="234"/>
      <c r="D63" s="194" t="s">
        <v>110</v>
      </c>
      <c r="E63" s="51"/>
      <c r="F63" s="200"/>
      <c r="G63" s="235"/>
      <c r="H63" s="314"/>
      <c r="J63"/>
      <c r="K63"/>
      <c r="L63"/>
      <c r="M63"/>
      <c r="N63"/>
      <c r="O63"/>
      <c r="P63"/>
      <c r="Q63"/>
      <c r="R63"/>
      <c r="S63"/>
      <c r="T63"/>
      <c r="U63"/>
      <c r="V63"/>
      <c r="W63"/>
      <c r="X63"/>
      <c r="Y63"/>
      <c r="Z63"/>
      <c r="AA63"/>
      <c r="AB63"/>
      <c r="AC63"/>
      <c r="AD63"/>
      <c r="AE63"/>
      <c r="AF63"/>
      <c r="AG63"/>
      <c r="AH63"/>
      <c r="AI63"/>
      <c r="AJ63"/>
      <c r="AK63"/>
    </row>
    <row r="64" spans="1:37" ht="24.95" customHeight="1" x14ac:dyDescent="0.35">
      <c r="A64" s="2"/>
      <c r="B64" s="208"/>
      <c r="C64" s="204"/>
      <c r="D64" s="201" t="s">
        <v>111</v>
      </c>
      <c r="E64" s="8"/>
      <c r="F64" s="202"/>
      <c r="G64" s="209"/>
      <c r="H64" s="315"/>
      <c r="J64"/>
      <c r="K64"/>
      <c r="L64"/>
      <c r="M64"/>
      <c r="N64"/>
      <c r="O64"/>
      <c r="P64"/>
      <c r="Q64"/>
      <c r="R64"/>
      <c r="S64"/>
      <c r="T64"/>
      <c r="U64"/>
      <c r="V64"/>
      <c r="W64"/>
      <c r="X64"/>
      <c r="Y64"/>
      <c r="Z64"/>
      <c r="AA64"/>
      <c r="AB64"/>
      <c r="AC64"/>
      <c r="AD64"/>
      <c r="AE64"/>
      <c r="AF64"/>
      <c r="AG64"/>
      <c r="AH64"/>
      <c r="AI64"/>
      <c r="AJ64"/>
      <c r="AK64"/>
    </row>
    <row r="65" spans="1:37" ht="56.25" x14ac:dyDescent="0.35">
      <c r="A65" s="2"/>
      <c r="B65" s="78">
        <v>31</v>
      </c>
      <c r="C65" s="77" t="s">
        <v>54</v>
      </c>
      <c r="D65" s="85" t="s">
        <v>178</v>
      </c>
      <c r="E65" s="104" t="s">
        <v>177</v>
      </c>
      <c r="F65" s="89">
        <v>2</v>
      </c>
      <c r="G65" s="86"/>
      <c r="H65" s="103">
        <f t="shared" ref="H65" si="6">(F65*G65)</f>
        <v>0</v>
      </c>
      <c r="I65"/>
      <c r="J65"/>
      <c r="K65"/>
      <c r="L65"/>
      <c r="M65"/>
      <c r="N65"/>
      <c r="O65"/>
      <c r="P65"/>
      <c r="Q65"/>
      <c r="R65"/>
      <c r="S65"/>
      <c r="T65"/>
      <c r="U65"/>
      <c r="V65"/>
      <c r="W65"/>
      <c r="X65"/>
      <c r="Y65"/>
      <c r="Z65"/>
      <c r="AA65"/>
      <c r="AB65"/>
      <c r="AC65"/>
      <c r="AD65"/>
      <c r="AE65"/>
      <c r="AF65"/>
      <c r="AG65"/>
      <c r="AH65"/>
      <c r="AI65"/>
      <c r="AJ65"/>
      <c r="AK65"/>
    </row>
    <row r="66" spans="1:37" ht="75" x14ac:dyDescent="0.35">
      <c r="A66" s="2"/>
      <c r="B66" s="78">
        <v>32</v>
      </c>
      <c r="C66" s="77" t="s">
        <v>54</v>
      </c>
      <c r="D66" s="8" t="s">
        <v>175</v>
      </c>
      <c r="E66" s="75" t="s">
        <v>41</v>
      </c>
      <c r="F66" s="83">
        <v>10</v>
      </c>
      <c r="G66" s="72"/>
      <c r="H66" s="47">
        <f t="shared" ref="H66:H70" si="7">(F66*G66)</f>
        <v>0</v>
      </c>
      <c r="I66"/>
      <c r="J66"/>
      <c r="K66"/>
      <c r="L66"/>
      <c r="M66"/>
      <c r="N66"/>
      <c r="O66"/>
      <c r="P66"/>
      <c r="Q66"/>
      <c r="R66"/>
      <c r="S66"/>
      <c r="T66"/>
      <c r="U66"/>
      <c r="V66"/>
      <c r="W66"/>
      <c r="X66"/>
      <c r="Y66"/>
      <c r="Z66"/>
      <c r="AA66"/>
      <c r="AB66"/>
      <c r="AC66"/>
      <c r="AD66"/>
      <c r="AE66"/>
      <c r="AF66"/>
      <c r="AG66"/>
      <c r="AH66"/>
      <c r="AI66"/>
      <c r="AJ66"/>
      <c r="AK66"/>
    </row>
    <row r="67" spans="1:37" ht="63" customHeight="1" x14ac:dyDescent="0.35">
      <c r="A67" s="2"/>
      <c r="B67" s="78">
        <v>33</v>
      </c>
      <c r="C67" s="77" t="s">
        <v>54</v>
      </c>
      <c r="D67" s="8" t="s">
        <v>176</v>
      </c>
      <c r="E67" s="75" t="s">
        <v>41</v>
      </c>
      <c r="F67" s="83">
        <v>2</v>
      </c>
      <c r="G67" s="72"/>
      <c r="H67" s="47">
        <f t="shared" si="7"/>
        <v>0</v>
      </c>
      <c r="I67"/>
      <c r="J67"/>
      <c r="K67"/>
      <c r="L67"/>
      <c r="M67"/>
      <c r="N67"/>
      <c r="O67"/>
      <c r="P67"/>
      <c r="Q67"/>
      <c r="R67"/>
      <c r="S67"/>
      <c r="T67"/>
      <c r="U67"/>
      <c r="V67"/>
      <c r="W67"/>
      <c r="X67"/>
      <c r="Y67"/>
      <c r="Z67"/>
      <c r="AA67"/>
      <c r="AB67"/>
      <c r="AC67"/>
      <c r="AD67"/>
      <c r="AE67"/>
      <c r="AF67"/>
      <c r="AG67"/>
      <c r="AH67"/>
      <c r="AI67"/>
      <c r="AJ67"/>
      <c r="AK67"/>
    </row>
    <row r="68" spans="1:37" s="179" customFormat="1" ht="83.25" customHeight="1" x14ac:dyDescent="0.35">
      <c r="A68" s="178"/>
      <c r="B68" s="78">
        <v>34</v>
      </c>
      <c r="C68" s="77" t="s">
        <v>54</v>
      </c>
      <c r="D68" s="8" t="s">
        <v>179</v>
      </c>
      <c r="E68" s="75" t="s">
        <v>41</v>
      </c>
      <c r="F68" s="83">
        <v>3</v>
      </c>
      <c r="G68" s="72"/>
      <c r="H68" s="47">
        <f t="shared" si="7"/>
        <v>0</v>
      </c>
    </row>
    <row r="69" spans="1:37" s="179" customFormat="1" ht="75" x14ac:dyDescent="0.35">
      <c r="A69" s="178"/>
      <c r="B69" s="63">
        <v>35</v>
      </c>
      <c r="C69" s="77" t="s">
        <v>54</v>
      </c>
      <c r="D69" s="8" t="s">
        <v>90</v>
      </c>
      <c r="E69" s="75" t="s">
        <v>38</v>
      </c>
      <c r="F69" s="83">
        <v>48</v>
      </c>
      <c r="G69" s="72"/>
      <c r="H69" s="47">
        <f t="shared" si="7"/>
        <v>0</v>
      </c>
    </row>
    <row r="70" spans="1:37" ht="56.25" x14ac:dyDescent="0.35">
      <c r="A70" s="2"/>
      <c r="B70" s="78">
        <v>36</v>
      </c>
      <c r="C70" s="77" t="s">
        <v>91</v>
      </c>
      <c r="D70" s="8" t="s">
        <v>92</v>
      </c>
      <c r="E70" s="75" t="s">
        <v>40</v>
      </c>
      <c r="F70" s="83">
        <v>0.96</v>
      </c>
      <c r="G70" s="72"/>
      <c r="H70" s="47">
        <f t="shared" si="7"/>
        <v>0</v>
      </c>
      <c r="I70"/>
      <c r="J70"/>
      <c r="K70"/>
      <c r="L70"/>
      <c r="M70"/>
      <c r="N70"/>
      <c r="O70"/>
      <c r="P70"/>
      <c r="Q70"/>
      <c r="R70"/>
      <c r="S70"/>
      <c r="T70"/>
      <c r="U70"/>
      <c r="V70"/>
      <c r="W70"/>
      <c r="X70"/>
      <c r="Y70"/>
      <c r="Z70"/>
      <c r="AA70"/>
      <c r="AB70"/>
      <c r="AC70"/>
      <c r="AD70"/>
      <c r="AE70"/>
      <c r="AF70"/>
      <c r="AG70"/>
      <c r="AH70"/>
      <c r="AI70"/>
      <c r="AJ70"/>
      <c r="AK70"/>
    </row>
    <row r="71" spans="1:37" ht="24.95" customHeight="1" x14ac:dyDescent="0.35">
      <c r="A71" s="2"/>
      <c r="B71" s="236"/>
      <c r="C71" s="237"/>
      <c r="D71" s="196" t="s">
        <v>172</v>
      </c>
      <c r="E71" s="197"/>
      <c r="F71" s="198"/>
      <c r="G71" s="238"/>
      <c r="H71" s="316"/>
      <c r="I71"/>
      <c r="J71"/>
      <c r="K71"/>
      <c r="L71"/>
      <c r="M71"/>
      <c r="N71"/>
      <c r="O71"/>
      <c r="P71"/>
      <c r="Q71"/>
      <c r="R71"/>
      <c r="S71"/>
      <c r="T71"/>
      <c r="U71"/>
      <c r="V71"/>
      <c r="W71"/>
      <c r="X71"/>
      <c r="Y71"/>
      <c r="Z71"/>
      <c r="AA71"/>
      <c r="AB71"/>
      <c r="AC71"/>
      <c r="AD71"/>
      <c r="AE71"/>
      <c r="AF71"/>
      <c r="AG71"/>
      <c r="AH71"/>
      <c r="AI71"/>
      <c r="AJ71"/>
      <c r="AK71"/>
    </row>
    <row r="72" spans="1:37" ht="69" customHeight="1" x14ac:dyDescent="0.35">
      <c r="A72" s="2"/>
      <c r="B72" s="78">
        <v>37</v>
      </c>
      <c r="C72" s="77" t="s">
        <v>77</v>
      </c>
      <c r="D72" s="8" t="s">
        <v>93</v>
      </c>
      <c r="E72" s="75" t="s">
        <v>39</v>
      </c>
      <c r="F72" s="83">
        <v>52</v>
      </c>
      <c r="G72" s="72"/>
      <c r="H72" s="47">
        <f t="shared" ref="H72" si="8">(F72*G72)</f>
        <v>0</v>
      </c>
      <c r="I72"/>
      <c r="J72"/>
      <c r="K72"/>
      <c r="L72"/>
      <c r="M72"/>
      <c r="N72"/>
      <c r="O72"/>
      <c r="P72"/>
      <c r="Q72"/>
      <c r="R72"/>
      <c r="S72"/>
      <c r="T72"/>
      <c r="U72"/>
      <c r="V72"/>
      <c r="W72"/>
      <c r="X72"/>
      <c r="Y72"/>
      <c r="Z72"/>
      <c r="AA72"/>
      <c r="AB72"/>
      <c r="AC72"/>
      <c r="AD72"/>
      <c r="AE72"/>
      <c r="AF72"/>
      <c r="AG72"/>
      <c r="AH72"/>
      <c r="AI72"/>
      <c r="AJ72"/>
      <c r="AK72"/>
    </row>
    <row r="73" spans="1:37" ht="24.95" customHeight="1" x14ac:dyDescent="0.35">
      <c r="A73" s="2"/>
      <c r="B73" s="236"/>
      <c r="C73" s="237"/>
      <c r="D73" s="196" t="s">
        <v>180</v>
      </c>
      <c r="E73" s="8"/>
      <c r="F73" s="197"/>
      <c r="G73" s="209"/>
      <c r="H73" s="317"/>
      <c r="I73"/>
      <c r="J73"/>
      <c r="K73"/>
      <c r="L73"/>
      <c r="M73"/>
      <c r="N73"/>
      <c r="O73"/>
      <c r="P73"/>
      <c r="Q73"/>
      <c r="R73"/>
      <c r="S73"/>
      <c r="T73"/>
      <c r="U73"/>
      <c r="V73"/>
      <c r="W73"/>
      <c r="X73"/>
      <c r="Y73"/>
      <c r="Z73"/>
      <c r="AA73"/>
      <c r="AB73"/>
      <c r="AC73"/>
      <c r="AD73"/>
      <c r="AE73"/>
      <c r="AF73"/>
      <c r="AG73"/>
      <c r="AH73"/>
      <c r="AI73"/>
      <c r="AJ73"/>
      <c r="AK73"/>
    </row>
    <row r="74" spans="1:37" ht="93.75" x14ac:dyDescent="0.35">
      <c r="A74" s="2"/>
      <c r="B74" s="272">
        <v>25</v>
      </c>
      <c r="C74" s="88" t="s">
        <v>190</v>
      </c>
      <c r="D74" s="395" t="s">
        <v>191</v>
      </c>
      <c r="E74" s="273" t="s">
        <v>177</v>
      </c>
      <c r="F74" s="394">
        <v>15</v>
      </c>
      <c r="G74" s="86"/>
      <c r="H74" s="287">
        <f t="shared" ref="H74" si="9">(F74*G74)</f>
        <v>0</v>
      </c>
      <c r="I74"/>
      <c r="J74"/>
      <c r="K74"/>
      <c r="L74"/>
      <c r="M74"/>
      <c r="N74"/>
      <c r="O74"/>
      <c r="P74"/>
      <c r="Q74"/>
      <c r="R74"/>
      <c r="S74"/>
      <c r="T74"/>
      <c r="U74"/>
      <c r="V74"/>
      <c r="W74"/>
      <c r="X74"/>
      <c r="Y74"/>
      <c r="Z74"/>
      <c r="AA74"/>
      <c r="AB74"/>
      <c r="AC74"/>
      <c r="AD74"/>
      <c r="AE74"/>
      <c r="AF74"/>
      <c r="AG74"/>
      <c r="AH74"/>
      <c r="AI74"/>
      <c r="AJ74"/>
      <c r="AK74"/>
    </row>
    <row r="75" spans="1:37" ht="56.25" x14ac:dyDescent="0.35">
      <c r="A75" s="2"/>
      <c r="B75" s="63">
        <v>26</v>
      </c>
      <c r="C75" s="77" t="s">
        <v>91</v>
      </c>
      <c r="D75" s="396" t="s">
        <v>192</v>
      </c>
      <c r="E75" s="22" t="s">
        <v>193</v>
      </c>
      <c r="F75" s="393">
        <v>0.16</v>
      </c>
      <c r="G75" s="72"/>
      <c r="H75" s="288">
        <f>(F75*G75)</f>
        <v>0</v>
      </c>
      <c r="I75"/>
      <c r="J75"/>
      <c r="K75"/>
      <c r="L75"/>
      <c r="M75"/>
      <c r="N75"/>
      <c r="O75"/>
      <c r="P75"/>
      <c r="Q75"/>
      <c r="R75"/>
      <c r="S75"/>
      <c r="T75"/>
      <c r="U75"/>
      <c r="V75"/>
      <c r="W75"/>
      <c r="X75"/>
      <c r="Y75"/>
      <c r="Z75"/>
      <c r="AA75"/>
      <c r="AB75"/>
      <c r="AC75"/>
      <c r="AD75"/>
      <c r="AE75"/>
      <c r="AF75"/>
      <c r="AG75"/>
      <c r="AH75"/>
      <c r="AI75"/>
      <c r="AJ75"/>
      <c r="AK75"/>
    </row>
    <row r="76" spans="1:37" ht="75.75" thickBot="1" x14ac:dyDescent="0.4">
      <c r="A76" s="2"/>
      <c r="B76" s="63">
        <v>39</v>
      </c>
      <c r="C76" s="29" t="s">
        <v>77</v>
      </c>
      <c r="D76" s="8" t="s">
        <v>186</v>
      </c>
      <c r="E76" s="22" t="s">
        <v>177</v>
      </c>
      <c r="F76" s="83">
        <v>2</v>
      </c>
      <c r="G76" s="72"/>
      <c r="H76" s="47">
        <f>(F76*G76)</f>
        <v>0</v>
      </c>
      <c r="I76"/>
      <c r="J76"/>
      <c r="K76"/>
      <c r="L76"/>
      <c r="M76"/>
      <c r="N76"/>
      <c r="O76"/>
      <c r="P76"/>
      <c r="Q76"/>
      <c r="R76"/>
      <c r="S76"/>
      <c r="T76"/>
      <c r="U76"/>
      <c r="V76"/>
      <c r="W76"/>
      <c r="X76"/>
      <c r="Y76"/>
      <c r="Z76"/>
      <c r="AA76"/>
      <c r="AB76"/>
      <c r="AC76"/>
      <c r="AD76"/>
      <c r="AE76"/>
      <c r="AF76"/>
      <c r="AG76"/>
      <c r="AH76"/>
      <c r="AI76"/>
      <c r="AJ76"/>
      <c r="AK76"/>
    </row>
    <row r="77" spans="1:37" ht="22.5" customHeight="1" thickBot="1" x14ac:dyDescent="0.3">
      <c r="A77" s="2"/>
      <c r="B77" s="355" t="s">
        <v>112</v>
      </c>
      <c r="C77" s="356"/>
      <c r="D77" s="356"/>
      <c r="E77" s="356"/>
      <c r="F77" s="356"/>
      <c r="G77" s="357"/>
      <c r="H77" s="311">
        <f>SUM(H65:H76)</f>
        <v>0</v>
      </c>
      <c r="J77"/>
      <c r="K77"/>
      <c r="L77"/>
      <c r="M77"/>
      <c r="N77"/>
      <c r="O77"/>
      <c r="P77"/>
      <c r="Q77"/>
      <c r="R77"/>
      <c r="S77"/>
      <c r="T77"/>
      <c r="U77"/>
      <c r="V77"/>
      <c r="W77"/>
      <c r="X77"/>
      <c r="Y77"/>
      <c r="Z77"/>
      <c r="AA77"/>
      <c r="AB77"/>
      <c r="AC77"/>
      <c r="AD77"/>
      <c r="AE77"/>
      <c r="AF77"/>
      <c r="AG77"/>
      <c r="AH77"/>
      <c r="AI77"/>
      <c r="AJ77"/>
      <c r="AK77"/>
    </row>
    <row r="78" spans="1:37" ht="19.5" thickBot="1" x14ac:dyDescent="0.4">
      <c r="E78" s="64"/>
    </row>
    <row r="79" spans="1:37" ht="33.75" customHeight="1" thickBot="1" x14ac:dyDescent="0.4">
      <c r="A79" s="11"/>
      <c r="B79" s="45"/>
      <c r="C79" s="96"/>
      <c r="D79" s="358" t="s">
        <v>181</v>
      </c>
      <c r="E79" s="359"/>
      <c r="F79" s="359"/>
      <c r="G79" s="360"/>
      <c r="H79" s="97"/>
    </row>
    <row r="80" spans="1:37" ht="18.75" x14ac:dyDescent="0.35">
      <c r="A80" s="11"/>
      <c r="B80" s="33"/>
      <c r="C80" s="34"/>
      <c r="D80" s="98" t="s">
        <v>45</v>
      </c>
      <c r="E80" s="98"/>
      <c r="F80" s="99"/>
      <c r="G80" s="98"/>
      <c r="H80" s="70">
        <f>H30</f>
        <v>0</v>
      </c>
    </row>
    <row r="81" spans="1:37" ht="18.75" x14ac:dyDescent="0.35">
      <c r="A81" s="11"/>
      <c r="B81" s="35"/>
      <c r="C81" s="10"/>
      <c r="D81" s="65" t="s">
        <v>46</v>
      </c>
      <c r="E81" s="65"/>
      <c r="F81" s="66"/>
      <c r="G81" s="67"/>
      <c r="H81" s="71">
        <f>H36</f>
        <v>0</v>
      </c>
    </row>
    <row r="82" spans="1:37" s="2" customFormat="1" ht="18.75" x14ac:dyDescent="0.35">
      <c r="A82" s="11"/>
      <c r="B82" s="61"/>
      <c r="C82" s="62"/>
      <c r="D82" s="65" t="s">
        <v>47</v>
      </c>
      <c r="E82" s="68"/>
      <c r="F82" s="66"/>
      <c r="G82" s="67"/>
      <c r="H82" s="71">
        <f>H46</f>
        <v>0</v>
      </c>
    </row>
    <row r="83" spans="1:37" s="2" customFormat="1" ht="18.75" x14ac:dyDescent="0.35">
      <c r="A83" s="1"/>
      <c r="B83" s="12"/>
      <c r="C83" s="8"/>
      <c r="D83" s="68" t="s">
        <v>48</v>
      </c>
      <c r="E83" s="68"/>
      <c r="F83" s="69"/>
      <c r="G83" s="68"/>
      <c r="H83" s="71">
        <f>H55</f>
        <v>0</v>
      </c>
    </row>
    <row r="84" spans="1:37" s="2" customFormat="1" ht="18.75" x14ac:dyDescent="0.35">
      <c r="A84" s="1"/>
      <c r="B84" s="12"/>
      <c r="C84" s="8"/>
      <c r="D84" s="68" t="s">
        <v>49</v>
      </c>
      <c r="E84" s="68"/>
      <c r="F84" s="69"/>
      <c r="G84" s="68"/>
      <c r="H84" s="71">
        <f>H62</f>
        <v>0</v>
      </c>
    </row>
    <row r="85" spans="1:37" s="2" customFormat="1" ht="37.5" customHeight="1" thickBot="1" x14ac:dyDescent="0.4">
      <c r="A85" s="1"/>
      <c r="B85" s="119"/>
      <c r="C85" s="120"/>
      <c r="D85" s="121" t="s">
        <v>113</v>
      </c>
      <c r="E85" s="121"/>
      <c r="F85" s="121"/>
      <c r="G85" s="121"/>
      <c r="H85" s="118">
        <f>H77</f>
        <v>0</v>
      </c>
    </row>
    <row r="86" spans="1:37" s="2" customFormat="1" ht="18.75" customHeight="1" thickBot="1" x14ac:dyDescent="0.4">
      <c r="A86" s="1"/>
      <c r="B86" s="361" t="s">
        <v>182</v>
      </c>
      <c r="C86" s="362"/>
      <c r="D86" s="362"/>
      <c r="E86" s="362"/>
      <c r="F86" s="362"/>
      <c r="G86" s="363"/>
      <c r="H86" s="157">
        <f>SUM(H80:H85)</f>
        <v>0</v>
      </c>
    </row>
    <row r="87" spans="1:37" x14ac:dyDescent="0.35">
      <c r="D87" s="58" t="s">
        <v>50</v>
      </c>
    </row>
    <row r="88" spans="1:37" ht="18.75" x14ac:dyDescent="0.35">
      <c r="A88" s="90"/>
      <c r="B88" s="91"/>
      <c r="C88" s="91"/>
      <c r="D88" s="92" t="s">
        <v>81</v>
      </c>
      <c r="E88" s="91"/>
      <c r="F88" s="93"/>
      <c r="G88" s="94"/>
      <c r="H88" s="95"/>
      <c r="I88"/>
      <c r="J88"/>
      <c r="K88"/>
      <c r="L88"/>
      <c r="M88"/>
      <c r="N88"/>
      <c r="O88"/>
      <c r="P88"/>
      <c r="Q88"/>
      <c r="R88"/>
      <c r="S88"/>
      <c r="T88"/>
      <c r="U88"/>
      <c r="V88"/>
      <c r="W88"/>
      <c r="X88"/>
      <c r="Y88"/>
      <c r="Z88"/>
      <c r="AA88"/>
      <c r="AB88"/>
      <c r="AC88"/>
      <c r="AD88"/>
      <c r="AE88"/>
      <c r="AF88"/>
      <c r="AG88"/>
      <c r="AH88"/>
      <c r="AI88"/>
      <c r="AJ88"/>
      <c r="AK88"/>
    </row>
    <row r="89" spans="1:37" ht="18.75" x14ac:dyDescent="0.35">
      <c r="A89" s="90"/>
      <c r="B89" s="91"/>
      <c r="C89" s="91"/>
      <c r="D89" s="92" t="s">
        <v>82</v>
      </c>
      <c r="E89" s="91"/>
      <c r="F89" s="93"/>
      <c r="G89" s="94"/>
      <c r="H89" s="95"/>
      <c r="I89"/>
      <c r="J89"/>
      <c r="K89"/>
      <c r="L89"/>
      <c r="M89"/>
      <c r="N89"/>
      <c r="O89"/>
      <c r="P89"/>
      <c r="Q89"/>
      <c r="R89"/>
      <c r="S89"/>
      <c r="T89"/>
      <c r="U89"/>
      <c r="V89"/>
      <c r="W89"/>
      <c r="X89"/>
      <c r="Y89"/>
      <c r="Z89"/>
      <c r="AA89"/>
      <c r="AB89"/>
      <c r="AC89"/>
      <c r="AD89"/>
      <c r="AE89"/>
      <c r="AF89"/>
      <c r="AG89"/>
      <c r="AH89"/>
      <c r="AI89"/>
      <c r="AJ89"/>
      <c r="AK89"/>
    </row>
    <row r="90" spans="1:37" ht="18.75" x14ac:dyDescent="0.35">
      <c r="A90" s="90"/>
      <c r="B90" s="91"/>
      <c r="C90" s="91"/>
      <c r="D90" s="92" t="s">
        <v>83</v>
      </c>
      <c r="E90" s="91"/>
      <c r="F90" s="93"/>
      <c r="G90" s="94"/>
      <c r="H90" s="95"/>
      <c r="I90"/>
      <c r="J90"/>
      <c r="K90"/>
      <c r="L90"/>
      <c r="M90"/>
      <c r="N90"/>
      <c r="O90"/>
      <c r="P90"/>
      <c r="Q90"/>
      <c r="R90"/>
      <c r="S90"/>
      <c r="T90"/>
      <c r="U90"/>
      <c r="V90"/>
      <c r="W90"/>
      <c r="X90"/>
      <c r="Y90"/>
      <c r="Z90"/>
      <c r="AA90"/>
      <c r="AB90"/>
      <c r="AC90"/>
      <c r="AD90"/>
      <c r="AE90"/>
      <c r="AF90"/>
      <c r="AG90"/>
      <c r="AH90"/>
      <c r="AI90"/>
      <c r="AJ90"/>
      <c r="AK90"/>
    </row>
  </sheetData>
  <mergeCells count="27">
    <mergeCell ref="D6:H6"/>
    <mergeCell ref="B1:H1"/>
    <mergeCell ref="B2:H2"/>
    <mergeCell ref="B3:H3"/>
    <mergeCell ref="D4:H4"/>
    <mergeCell ref="D5:H5"/>
    <mergeCell ref="D18:H18"/>
    <mergeCell ref="D7:H7"/>
    <mergeCell ref="D8:H8"/>
    <mergeCell ref="D9:H9"/>
    <mergeCell ref="D10:H10"/>
    <mergeCell ref="D11:H11"/>
    <mergeCell ref="D12:H12"/>
    <mergeCell ref="D13:H13"/>
    <mergeCell ref="D14:H14"/>
    <mergeCell ref="D15:H15"/>
    <mergeCell ref="D16:H16"/>
    <mergeCell ref="D17:H17"/>
    <mergeCell ref="B77:G77"/>
    <mergeCell ref="D79:G79"/>
    <mergeCell ref="B86:G86"/>
    <mergeCell ref="D19:H19"/>
    <mergeCell ref="E30:G30"/>
    <mergeCell ref="B36:G36"/>
    <mergeCell ref="B46:G46"/>
    <mergeCell ref="B55:G55"/>
    <mergeCell ref="B62:G62"/>
  </mergeCells>
  <pageMargins left="0.70866141732283505" right="0.70866141732283505" top="0.74803149606299202" bottom="0.74803149606299202" header="0.31496062992126" footer="0.31496062992126"/>
  <pageSetup paperSize="9" scale="55" fitToHeight="0" orientation="portrait" r:id="rId1"/>
  <headerFooter>
    <oddHeader>&amp;CБАРАЊЕ ЗА ПОНУДИ - Тендер 9 - Дел 2 - Анекс 1
Реф. Бр.: LRCP-9034-9210-MK-RFB-A.2.1.9 - Тендер 9 - Дел 2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Петровец&amp;CРеконструкција на ул.од с. Петровец до с. Огњанци&amp;R&amp;P/&amp;N</oddFooter>
  </headerFooter>
  <rowBreaks count="4" manualBreakCount="4">
    <brk id="19" max="8" man="1"/>
    <brk id="46" max="8" man="1"/>
    <brk id="55" max="8" man="1"/>
    <brk id="62" max="8" man="1"/>
  </rowBreaks>
  <colBreaks count="1" manualBreakCount="1">
    <brk id="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10"/>
  <sheetViews>
    <sheetView view="pageBreakPreview" zoomScaleNormal="100" zoomScaleSheetLayoutView="100" workbookViewId="0">
      <selection activeCell="J12" sqref="J12"/>
    </sheetView>
  </sheetViews>
  <sheetFormatPr defaultRowHeight="18.75" x14ac:dyDescent="0.35"/>
  <cols>
    <col min="1" max="1" width="4.42578125" style="115" customWidth="1"/>
    <col min="2" max="6" width="9.140625" style="114" customWidth="1"/>
    <col min="7" max="7" width="44.7109375" style="114" customWidth="1"/>
    <col min="8" max="8" width="23" style="114" customWidth="1"/>
    <col min="9" max="9" width="27.85546875" style="115" customWidth="1"/>
    <col min="10" max="10" width="22.140625" style="115" customWidth="1"/>
    <col min="11" max="11" width="21" style="115" customWidth="1"/>
    <col min="12" max="12" width="26.7109375" style="115" customWidth="1"/>
    <col min="13" max="248" width="9.140625" style="115"/>
    <col min="249" max="249" width="6.28515625" style="115" customWidth="1"/>
    <col min="250" max="254" width="9.140625" style="115" customWidth="1"/>
    <col min="255" max="255" width="20.85546875" style="115" customWidth="1"/>
    <col min="256" max="256" width="25" style="115" customWidth="1"/>
    <col min="257" max="504" width="9.140625" style="115"/>
    <col min="505" max="505" width="6.28515625" style="115" customWidth="1"/>
    <col min="506" max="510" width="9.140625" style="115" customWidth="1"/>
    <col min="511" max="511" width="20.85546875" style="115" customWidth="1"/>
    <col min="512" max="512" width="25" style="115" customWidth="1"/>
    <col min="513" max="760" width="9.140625" style="115"/>
    <col min="761" max="761" width="6.28515625" style="115" customWidth="1"/>
    <col min="762" max="766" width="9.140625" style="115" customWidth="1"/>
    <col min="767" max="767" width="20.85546875" style="115" customWidth="1"/>
    <col min="768" max="768" width="25" style="115" customWidth="1"/>
    <col min="769" max="1016" width="9.140625" style="115"/>
    <col min="1017" max="1017" width="6.28515625" style="115" customWidth="1"/>
    <col min="1018" max="1022" width="9.140625" style="115" customWidth="1"/>
    <col min="1023" max="1023" width="20.85546875" style="115" customWidth="1"/>
    <col min="1024" max="1024" width="25" style="115" customWidth="1"/>
    <col min="1025" max="1272" width="9.140625" style="115"/>
    <col min="1273" max="1273" width="6.28515625" style="115" customWidth="1"/>
    <col min="1274" max="1278" width="9.140625" style="115" customWidth="1"/>
    <col min="1279" max="1279" width="20.85546875" style="115" customWidth="1"/>
    <col min="1280" max="1280" width="25" style="115" customWidth="1"/>
    <col min="1281" max="1528" width="9.140625" style="115"/>
    <col min="1529" max="1529" width="6.28515625" style="115" customWidth="1"/>
    <col min="1530" max="1534" width="9.140625" style="115" customWidth="1"/>
    <col min="1535" max="1535" width="20.85546875" style="115" customWidth="1"/>
    <col min="1536" max="1536" width="25" style="115" customWidth="1"/>
    <col min="1537" max="1784" width="9.140625" style="115"/>
    <col min="1785" max="1785" width="6.28515625" style="115" customWidth="1"/>
    <col min="1786" max="1790" width="9.140625" style="115" customWidth="1"/>
    <col min="1791" max="1791" width="20.85546875" style="115" customWidth="1"/>
    <col min="1792" max="1792" width="25" style="115" customWidth="1"/>
    <col min="1793" max="2040" width="9.140625" style="115"/>
    <col min="2041" max="2041" width="6.28515625" style="115" customWidth="1"/>
    <col min="2042" max="2046" width="9.140625" style="115" customWidth="1"/>
    <col min="2047" max="2047" width="20.85546875" style="115" customWidth="1"/>
    <col min="2048" max="2048" width="25" style="115" customWidth="1"/>
    <col min="2049" max="2296" width="9.140625" style="115"/>
    <col min="2297" max="2297" width="6.28515625" style="115" customWidth="1"/>
    <col min="2298" max="2302" width="9.140625" style="115" customWidth="1"/>
    <col min="2303" max="2303" width="20.85546875" style="115" customWidth="1"/>
    <col min="2304" max="2304" width="25" style="115" customWidth="1"/>
    <col min="2305" max="2552" width="9.140625" style="115"/>
    <col min="2553" max="2553" width="6.28515625" style="115" customWidth="1"/>
    <col min="2554" max="2558" width="9.140625" style="115" customWidth="1"/>
    <col min="2559" max="2559" width="20.85546875" style="115" customWidth="1"/>
    <col min="2560" max="2560" width="25" style="115" customWidth="1"/>
    <col min="2561" max="2808" width="9.140625" style="115"/>
    <col min="2809" max="2809" width="6.28515625" style="115" customWidth="1"/>
    <col min="2810" max="2814" width="9.140625" style="115" customWidth="1"/>
    <col min="2815" max="2815" width="20.85546875" style="115" customWidth="1"/>
    <col min="2816" max="2816" width="25" style="115" customWidth="1"/>
    <col min="2817" max="3064" width="9.140625" style="115"/>
    <col min="3065" max="3065" width="6.28515625" style="115" customWidth="1"/>
    <col min="3066" max="3070" width="9.140625" style="115" customWidth="1"/>
    <col min="3071" max="3071" width="20.85546875" style="115" customWidth="1"/>
    <col min="3072" max="3072" width="25" style="115" customWidth="1"/>
    <col min="3073" max="3320" width="9.140625" style="115"/>
    <col min="3321" max="3321" width="6.28515625" style="115" customWidth="1"/>
    <col min="3322" max="3326" width="9.140625" style="115" customWidth="1"/>
    <col min="3327" max="3327" width="20.85546875" style="115" customWidth="1"/>
    <col min="3328" max="3328" width="25" style="115" customWidth="1"/>
    <col min="3329" max="3576" width="9.140625" style="115"/>
    <col min="3577" max="3577" width="6.28515625" style="115" customWidth="1"/>
    <col min="3578" max="3582" width="9.140625" style="115" customWidth="1"/>
    <col min="3583" max="3583" width="20.85546875" style="115" customWidth="1"/>
    <col min="3584" max="3584" width="25" style="115" customWidth="1"/>
    <col min="3585" max="3832" width="9.140625" style="115"/>
    <col min="3833" max="3833" width="6.28515625" style="115" customWidth="1"/>
    <col min="3834" max="3838" width="9.140625" style="115" customWidth="1"/>
    <col min="3839" max="3839" width="20.85546875" style="115" customWidth="1"/>
    <col min="3840" max="3840" width="25" style="115" customWidth="1"/>
    <col min="3841" max="4088" width="9.140625" style="115"/>
    <col min="4089" max="4089" width="6.28515625" style="115" customWidth="1"/>
    <col min="4090" max="4094" width="9.140625" style="115" customWidth="1"/>
    <col min="4095" max="4095" width="20.85546875" style="115" customWidth="1"/>
    <col min="4096" max="4096" width="25" style="115" customWidth="1"/>
    <col min="4097" max="4344" width="9.140625" style="115"/>
    <col min="4345" max="4345" width="6.28515625" style="115" customWidth="1"/>
    <col min="4346" max="4350" width="9.140625" style="115" customWidth="1"/>
    <col min="4351" max="4351" width="20.85546875" style="115" customWidth="1"/>
    <col min="4352" max="4352" width="25" style="115" customWidth="1"/>
    <col min="4353" max="4600" width="9.140625" style="115"/>
    <col min="4601" max="4601" width="6.28515625" style="115" customWidth="1"/>
    <col min="4602" max="4606" width="9.140625" style="115" customWidth="1"/>
    <col min="4607" max="4607" width="20.85546875" style="115" customWidth="1"/>
    <col min="4608" max="4608" width="25" style="115" customWidth="1"/>
    <col min="4609" max="4856" width="9.140625" style="115"/>
    <col min="4857" max="4857" width="6.28515625" style="115" customWidth="1"/>
    <col min="4858" max="4862" width="9.140625" style="115" customWidth="1"/>
    <col min="4863" max="4863" width="20.85546875" style="115" customWidth="1"/>
    <col min="4864" max="4864" width="25" style="115" customWidth="1"/>
    <col min="4865" max="5112" width="9.140625" style="115"/>
    <col min="5113" max="5113" width="6.28515625" style="115" customWidth="1"/>
    <col min="5114" max="5118" width="9.140625" style="115" customWidth="1"/>
    <col min="5119" max="5119" width="20.85546875" style="115" customWidth="1"/>
    <col min="5120" max="5120" width="25" style="115" customWidth="1"/>
    <col min="5121" max="5368" width="9.140625" style="115"/>
    <col min="5369" max="5369" width="6.28515625" style="115" customWidth="1"/>
    <col min="5370" max="5374" width="9.140625" style="115" customWidth="1"/>
    <col min="5375" max="5375" width="20.85546875" style="115" customWidth="1"/>
    <col min="5376" max="5376" width="25" style="115" customWidth="1"/>
    <col min="5377" max="5624" width="9.140625" style="115"/>
    <col min="5625" max="5625" width="6.28515625" style="115" customWidth="1"/>
    <col min="5626" max="5630" width="9.140625" style="115" customWidth="1"/>
    <col min="5631" max="5631" width="20.85546875" style="115" customWidth="1"/>
    <col min="5632" max="5632" width="25" style="115" customWidth="1"/>
    <col min="5633" max="5880" width="9.140625" style="115"/>
    <col min="5881" max="5881" width="6.28515625" style="115" customWidth="1"/>
    <col min="5882" max="5886" width="9.140625" style="115" customWidth="1"/>
    <col min="5887" max="5887" width="20.85546875" style="115" customWidth="1"/>
    <col min="5888" max="5888" width="25" style="115" customWidth="1"/>
    <col min="5889" max="6136" width="9.140625" style="115"/>
    <col min="6137" max="6137" width="6.28515625" style="115" customWidth="1"/>
    <col min="6138" max="6142" width="9.140625" style="115" customWidth="1"/>
    <col min="6143" max="6143" width="20.85546875" style="115" customWidth="1"/>
    <col min="6144" max="6144" width="25" style="115" customWidth="1"/>
    <col min="6145" max="6392" width="9.140625" style="115"/>
    <col min="6393" max="6393" width="6.28515625" style="115" customWidth="1"/>
    <col min="6394" max="6398" width="9.140625" style="115" customWidth="1"/>
    <col min="6399" max="6399" width="20.85546875" style="115" customWidth="1"/>
    <col min="6400" max="6400" width="25" style="115" customWidth="1"/>
    <col min="6401" max="6648" width="9.140625" style="115"/>
    <col min="6649" max="6649" width="6.28515625" style="115" customWidth="1"/>
    <col min="6650" max="6654" width="9.140625" style="115" customWidth="1"/>
    <col min="6655" max="6655" width="20.85546875" style="115" customWidth="1"/>
    <col min="6656" max="6656" width="25" style="115" customWidth="1"/>
    <col min="6657" max="6904" width="9.140625" style="115"/>
    <col min="6905" max="6905" width="6.28515625" style="115" customWidth="1"/>
    <col min="6906" max="6910" width="9.140625" style="115" customWidth="1"/>
    <col min="6911" max="6911" width="20.85546875" style="115" customWidth="1"/>
    <col min="6912" max="6912" width="25" style="115" customWidth="1"/>
    <col min="6913" max="7160" width="9.140625" style="115"/>
    <col min="7161" max="7161" width="6.28515625" style="115" customWidth="1"/>
    <col min="7162" max="7166" width="9.140625" style="115" customWidth="1"/>
    <col min="7167" max="7167" width="20.85546875" style="115" customWidth="1"/>
    <col min="7168" max="7168" width="25" style="115" customWidth="1"/>
    <col min="7169" max="7416" width="9.140625" style="115"/>
    <col min="7417" max="7417" width="6.28515625" style="115" customWidth="1"/>
    <col min="7418" max="7422" width="9.140625" style="115" customWidth="1"/>
    <col min="7423" max="7423" width="20.85546875" style="115" customWidth="1"/>
    <col min="7424" max="7424" width="25" style="115" customWidth="1"/>
    <col min="7425" max="7672" width="9.140625" style="115"/>
    <col min="7673" max="7673" width="6.28515625" style="115" customWidth="1"/>
    <col min="7674" max="7678" width="9.140625" style="115" customWidth="1"/>
    <col min="7679" max="7679" width="20.85546875" style="115" customWidth="1"/>
    <col min="7680" max="7680" width="25" style="115" customWidth="1"/>
    <col min="7681" max="7928" width="9.140625" style="115"/>
    <col min="7929" max="7929" width="6.28515625" style="115" customWidth="1"/>
    <col min="7930" max="7934" width="9.140625" style="115" customWidth="1"/>
    <col min="7935" max="7935" width="20.85546875" style="115" customWidth="1"/>
    <col min="7936" max="7936" width="25" style="115" customWidth="1"/>
    <col min="7937" max="8184" width="9.140625" style="115"/>
    <col min="8185" max="8185" width="6.28515625" style="115" customWidth="1"/>
    <col min="8186" max="8190" width="9.140625" style="115" customWidth="1"/>
    <col min="8191" max="8191" width="20.85546875" style="115" customWidth="1"/>
    <col min="8192" max="8192" width="25" style="115" customWidth="1"/>
    <col min="8193" max="8440" width="9.140625" style="115"/>
    <col min="8441" max="8441" width="6.28515625" style="115" customWidth="1"/>
    <col min="8442" max="8446" width="9.140625" style="115" customWidth="1"/>
    <col min="8447" max="8447" width="20.85546875" style="115" customWidth="1"/>
    <col min="8448" max="8448" width="25" style="115" customWidth="1"/>
    <col min="8449" max="8696" width="9.140625" style="115"/>
    <col min="8697" max="8697" width="6.28515625" style="115" customWidth="1"/>
    <col min="8698" max="8702" width="9.140625" style="115" customWidth="1"/>
    <col min="8703" max="8703" width="20.85546875" style="115" customWidth="1"/>
    <col min="8704" max="8704" width="25" style="115" customWidth="1"/>
    <col min="8705" max="8952" width="9.140625" style="115"/>
    <col min="8953" max="8953" width="6.28515625" style="115" customWidth="1"/>
    <col min="8954" max="8958" width="9.140625" style="115" customWidth="1"/>
    <col min="8959" max="8959" width="20.85546875" style="115" customWidth="1"/>
    <col min="8960" max="8960" width="25" style="115" customWidth="1"/>
    <col min="8961" max="9208" width="9.140625" style="115"/>
    <col min="9209" max="9209" width="6.28515625" style="115" customWidth="1"/>
    <col min="9210" max="9214" width="9.140625" style="115" customWidth="1"/>
    <col min="9215" max="9215" width="20.85546875" style="115" customWidth="1"/>
    <col min="9216" max="9216" width="25" style="115" customWidth="1"/>
    <col min="9217" max="9464" width="9.140625" style="115"/>
    <col min="9465" max="9465" width="6.28515625" style="115" customWidth="1"/>
    <col min="9466" max="9470" width="9.140625" style="115" customWidth="1"/>
    <col min="9471" max="9471" width="20.85546875" style="115" customWidth="1"/>
    <col min="9472" max="9472" width="25" style="115" customWidth="1"/>
    <col min="9473" max="9720" width="9.140625" style="115"/>
    <col min="9721" max="9721" width="6.28515625" style="115" customWidth="1"/>
    <col min="9722" max="9726" width="9.140625" style="115" customWidth="1"/>
    <col min="9727" max="9727" width="20.85546875" style="115" customWidth="1"/>
    <col min="9728" max="9728" width="25" style="115" customWidth="1"/>
    <col min="9729" max="9976" width="9.140625" style="115"/>
    <col min="9977" max="9977" width="6.28515625" style="115" customWidth="1"/>
    <col min="9978" max="9982" width="9.140625" style="115" customWidth="1"/>
    <col min="9983" max="9983" width="20.85546875" style="115" customWidth="1"/>
    <col min="9984" max="9984" width="25" style="115" customWidth="1"/>
    <col min="9985" max="10232" width="9.140625" style="115"/>
    <col min="10233" max="10233" width="6.28515625" style="115" customWidth="1"/>
    <col min="10234" max="10238" width="9.140625" style="115" customWidth="1"/>
    <col min="10239" max="10239" width="20.85546875" style="115" customWidth="1"/>
    <col min="10240" max="10240" width="25" style="115" customWidth="1"/>
    <col min="10241" max="10488" width="9.140625" style="115"/>
    <col min="10489" max="10489" width="6.28515625" style="115" customWidth="1"/>
    <col min="10490" max="10494" width="9.140625" style="115" customWidth="1"/>
    <col min="10495" max="10495" width="20.85546875" style="115" customWidth="1"/>
    <col min="10496" max="10496" width="25" style="115" customWidth="1"/>
    <col min="10497" max="10744" width="9.140625" style="115"/>
    <col min="10745" max="10745" width="6.28515625" style="115" customWidth="1"/>
    <col min="10746" max="10750" width="9.140625" style="115" customWidth="1"/>
    <col min="10751" max="10751" width="20.85546875" style="115" customWidth="1"/>
    <col min="10752" max="10752" width="25" style="115" customWidth="1"/>
    <col min="10753" max="11000" width="9.140625" style="115"/>
    <col min="11001" max="11001" width="6.28515625" style="115" customWidth="1"/>
    <col min="11002" max="11006" width="9.140625" style="115" customWidth="1"/>
    <col min="11007" max="11007" width="20.85546875" style="115" customWidth="1"/>
    <col min="11008" max="11008" width="25" style="115" customWidth="1"/>
    <col min="11009" max="11256" width="9.140625" style="115"/>
    <col min="11257" max="11257" width="6.28515625" style="115" customWidth="1"/>
    <col min="11258" max="11262" width="9.140625" style="115" customWidth="1"/>
    <col min="11263" max="11263" width="20.85546875" style="115" customWidth="1"/>
    <col min="11264" max="11264" width="25" style="115" customWidth="1"/>
    <col min="11265" max="11512" width="9.140625" style="115"/>
    <col min="11513" max="11513" width="6.28515625" style="115" customWidth="1"/>
    <col min="11514" max="11518" width="9.140625" style="115" customWidth="1"/>
    <col min="11519" max="11519" width="20.85546875" style="115" customWidth="1"/>
    <col min="11520" max="11520" width="25" style="115" customWidth="1"/>
    <col min="11521" max="11768" width="9.140625" style="115"/>
    <col min="11769" max="11769" width="6.28515625" style="115" customWidth="1"/>
    <col min="11770" max="11774" width="9.140625" style="115" customWidth="1"/>
    <col min="11775" max="11775" width="20.85546875" style="115" customWidth="1"/>
    <col min="11776" max="11776" width="25" style="115" customWidth="1"/>
    <col min="11777" max="12024" width="9.140625" style="115"/>
    <col min="12025" max="12025" width="6.28515625" style="115" customWidth="1"/>
    <col min="12026" max="12030" width="9.140625" style="115" customWidth="1"/>
    <col min="12031" max="12031" width="20.85546875" style="115" customWidth="1"/>
    <col min="12032" max="12032" width="25" style="115" customWidth="1"/>
    <col min="12033" max="12280" width="9.140625" style="115"/>
    <col min="12281" max="12281" width="6.28515625" style="115" customWidth="1"/>
    <col min="12282" max="12286" width="9.140625" style="115" customWidth="1"/>
    <col min="12287" max="12287" width="20.85546875" style="115" customWidth="1"/>
    <col min="12288" max="12288" width="25" style="115" customWidth="1"/>
    <col min="12289" max="12536" width="9.140625" style="115"/>
    <col min="12537" max="12537" width="6.28515625" style="115" customWidth="1"/>
    <col min="12538" max="12542" width="9.140625" style="115" customWidth="1"/>
    <col min="12543" max="12543" width="20.85546875" style="115" customWidth="1"/>
    <col min="12544" max="12544" width="25" style="115" customWidth="1"/>
    <col min="12545" max="12792" width="9.140625" style="115"/>
    <col min="12793" max="12793" width="6.28515625" style="115" customWidth="1"/>
    <col min="12794" max="12798" width="9.140625" style="115" customWidth="1"/>
    <col min="12799" max="12799" width="20.85546875" style="115" customWidth="1"/>
    <col min="12800" max="12800" width="25" style="115" customWidth="1"/>
    <col min="12801" max="13048" width="9.140625" style="115"/>
    <col min="13049" max="13049" width="6.28515625" style="115" customWidth="1"/>
    <col min="13050" max="13054" width="9.140625" style="115" customWidth="1"/>
    <col min="13055" max="13055" width="20.85546875" style="115" customWidth="1"/>
    <col min="13056" max="13056" width="25" style="115" customWidth="1"/>
    <col min="13057" max="13304" width="9.140625" style="115"/>
    <col min="13305" max="13305" width="6.28515625" style="115" customWidth="1"/>
    <col min="13306" max="13310" width="9.140625" style="115" customWidth="1"/>
    <col min="13311" max="13311" width="20.85546875" style="115" customWidth="1"/>
    <col min="13312" max="13312" width="25" style="115" customWidth="1"/>
    <col min="13313" max="13560" width="9.140625" style="115"/>
    <col min="13561" max="13561" width="6.28515625" style="115" customWidth="1"/>
    <col min="13562" max="13566" width="9.140625" style="115" customWidth="1"/>
    <col min="13567" max="13567" width="20.85546875" style="115" customWidth="1"/>
    <col min="13568" max="13568" width="25" style="115" customWidth="1"/>
    <col min="13569" max="13816" width="9.140625" style="115"/>
    <col min="13817" max="13817" width="6.28515625" style="115" customWidth="1"/>
    <col min="13818" max="13822" width="9.140625" style="115" customWidth="1"/>
    <col min="13823" max="13823" width="20.85546875" style="115" customWidth="1"/>
    <col min="13824" max="13824" width="25" style="115" customWidth="1"/>
    <col min="13825" max="14072" width="9.140625" style="115"/>
    <col min="14073" max="14073" width="6.28515625" style="115" customWidth="1"/>
    <col min="14074" max="14078" width="9.140625" style="115" customWidth="1"/>
    <col min="14079" max="14079" width="20.85546875" style="115" customWidth="1"/>
    <col min="14080" max="14080" width="25" style="115" customWidth="1"/>
    <col min="14081" max="14328" width="9.140625" style="115"/>
    <col min="14329" max="14329" width="6.28515625" style="115" customWidth="1"/>
    <col min="14330" max="14334" width="9.140625" style="115" customWidth="1"/>
    <col min="14335" max="14335" width="20.85546875" style="115" customWidth="1"/>
    <col min="14336" max="14336" width="25" style="115" customWidth="1"/>
    <col min="14337" max="14584" width="9.140625" style="115"/>
    <col min="14585" max="14585" width="6.28515625" style="115" customWidth="1"/>
    <col min="14586" max="14590" width="9.140625" style="115" customWidth="1"/>
    <col min="14591" max="14591" width="20.85546875" style="115" customWidth="1"/>
    <col min="14592" max="14592" width="25" style="115" customWidth="1"/>
    <col min="14593" max="14840" width="9.140625" style="115"/>
    <col min="14841" max="14841" width="6.28515625" style="115" customWidth="1"/>
    <col min="14842" max="14846" width="9.140625" style="115" customWidth="1"/>
    <col min="14847" max="14847" width="20.85546875" style="115" customWidth="1"/>
    <col min="14848" max="14848" width="25" style="115" customWidth="1"/>
    <col min="14849" max="15096" width="9.140625" style="115"/>
    <col min="15097" max="15097" width="6.28515625" style="115" customWidth="1"/>
    <col min="15098" max="15102" width="9.140625" style="115" customWidth="1"/>
    <col min="15103" max="15103" width="20.85546875" style="115" customWidth="1"/>
    <col min="15104" max="15104" width="25" style="115" customWidth="1"/>
    <col min="15105" max="15352" width="9.140625" style="115"/>
    <col min="15353" max="15353" width="6.28515625" style="115" customWidth="1"/>
    <col min="15354" max="15358" width="9.140625" style="115" customWidth="1"/>
    <col min="15359" max="15359" width="20.85546875" style="115" customWidth="1"/>
    <col min="15360" max="15360" width="25" style="115" customWidth="1"/>
    <col min="15361" max="15608" width="9.140625" style="115"/>
    <col min="15609" max="15609" width="6.28515625" style="115" customWidth="1"/>
    <col min="15610" max="15614" width="9.140625" style="115" customWidth="1"/>
    <col min="15615" max="15615" width="20.85546875" style="115" customWidth="1"/>
    <col min="15616" max="15616" width="25" style="115" customWidth="1"/>
    <col min="15617" max="15864" width="9.140625" style="115"/>
    <col min="15865" max="15865" width="6.28515625" style="115" customWidth="1"/>
    <col min="15866" max="15870" width="9.140625" style="115" customWidth="1"/>
    <col min="15871" max="15871" width="20.85546875" style="115" customWidth="1"/>
    <col min="15872" max="15872" width="25" style="115" customWidth="1"/>
    <col min="15873" max="16120" width="9.140625" style="115"/>
    <col min="16121" max="16121" width="6.28515625" style="115" customWidth="1"/>
    <col min="16122" max="16126" width="9.140625" style="115" customWidth="1"/>
    <col min="16127" max="16127" width="20.85546875" style="115" customWidth="1"/>
    <col min="16128" max="16128" width="25" style="115" customWidth="1"/>
    <col min="16129" max="16384" width="9.140625" style="115"/>
  </cols>
  <sheetData>
    <row r="1" spans="2:12" ht="22.5" customHeight="1" thickBot="1" x14ac:dyDescent="0.4"/>
    <row r="2" spans="2:12" ht="93.75" customHeight="1" thickBot="1" x14ac:dyDescent="0.4">
      <c r="B2" s="376" t="s">
        <v>143</v>
      </c>
      <c r="C2" s="377"/>
      <c r="D2" s="377"/>
      <c r="E2" s="377"/>
      <c r="F2" s="377"/>
      <c r="G2" s="377"/>
      <c r="H2" s="377"/>
      <c r="I2" s="377"/>
      <c r="J2" s="378"/>
    </row>
    <row r="3" spans="2:12" ht="24.75" customHeight="1" thickBot="1" x14ac:dyDescent="0.4">
      <c r="B3" s="379" t="s">
        <v>144</v>
      </c>
      <c r="C3" s="380"/>
      <c r="D3" s="380"/>
      <c r="E3" s="380"/>
      <c r="F3" s="380"/>
      <c r="G3" s="380"/>
      <c r="H3" s="380"/>
      <c r="I3" s="380"/>
      <c r="J3" s="381"/>
    </row>
    <row r="4" spans="2:12" ht="37.5" x14ac:dyDescent="0.35">
      <c r="B4" s="382"/>
      <c r="C4" s="383"/>
      <c r="D4" s="383"/>
      <c r="E4" s="383"/>
      <c r="F4" s="383"/>
      <c r="G4" s="383"/>
      <c r="H4" s="137" t="s">
        <v>96</v>
      </c>
      <c r="I4" s="138" t="s">
        <v>103</v>
      </c>
      <c r="J4" s="139" t="s">
        <v>58</v>
      </c>
    </row>
    <row r="5" spans="2:12" ht="34.5" customHeight="1" x14ac:dyDescent="0.35">
      <c r="B5" s="384" t="s">
        <v>137</v>
      </c>
      <c r="C5" s="385"/>
      <c r="D5" s="385"/>
      <c r="E5" s="385"/>
      <c r="F5" s="385"/>
      <c r="G5" s="385"/>
      <c r="H5" s="140">
        <f>'Општина Богданци '!H84</f>
        <v>0</v>
      </c>
      <c r="I5" s="140">
        <f t="shared" ref="I5:I6" si="0">H5*10%</f>
        <v>0</v>
      </c>
      <c r="J5" s="141">
        <f t="shared" ref="J5:J6" si="1">H5+I5</f>
        <v>0</v>
      </c>
      <c r="K5" s="136"/>
      <c r="L5" s="136"/>
    </row>
    <row r="6" spans="2:12" ht="38.25" customHeight="1" x14ac:dyDescent="0.35">
      <c r="B6" s="384" t="s">
        <v>146</v>
      </c>
      <c r="C6" s="385"/>
      <c r="D6" s="385"/>
      <c r="E6" s="385"/>
      <c r="F6" s="385"/>
      <c r="G6" s="385"/>
      <c r="H6" s="140">
        <f>'Општина Босилево '!H69</f>
        <v>0</v>
      </c>
      <c r="I6" s="140">
        <f t="shared" si="0"/>
        <v>0</v>
      </c>
      <c r="J6" s="141">
        <f t="shared" si="1"/>
        <v>0</v>
      </c>
      <c r="K6" s="136"/>
    </row>
    <row r="7" spans="2:12" ht="37.5" customHeight="1" thickBot="1" x14ac:dyDescent="0.4">
      <c r="B7" s="389" t="s">
        <v>183</v>
      </c>
      <c r="C7" s="390"/>
      <c r="D7" s="390"/>
      <c r="E7" s="390"/>
      <c r="F7" s="390"/>
      <c r="G7" s="390"/>
      <c r="H7" s="192">
        <f>'Општина Петровец'!H86</f>
        <v>0</v>
      </c>
      <c r="I7" s="192">
        <f t="shared" ref="I7" si="2">H7*10%</f>
        <v>0</v>
      </c>
      <c r="J7" s="193">
        <f t="shared" ref="J7" si="3">H7+I7</f>
        <v>0</v>
      </c>
      <c r="K7" s="136"/>
    </row>
    <row r="8" spans="2:12" ht="21.75" customHeight="1" thickBot="1" x14ac:dyDescent="0.4">
      <c r="B8" s="386" t="s">
        <v>145</v>
      </c>
      <c r="C8" s="387"/>
      <c r="D8" s="387"/>
      <c r="E8" s="387"/>
      <c r="F8" s="387"/>
      <c r="G8" s="388"/>
      <c r="H8" s="152">
        <f>SUM(H5:H7)</f>
        <v>0</v>
      </c>
      <c r="I8" s="153">
        <f>SUM(I5:I7)</f>
        <v>0</v>
      </c>
      <c r="J8" s="116">
        <f>SUM(J5:J7)</f>
        <v>0</v>
      </c>
    </row>
    <row r="9" spans="2:12" ht="30" customHeight="1" thickBot="1" x14ac:dyDescent="0.4">
      <c r="B9" s="373" t="s">
        <v>59</v>
      </c>
      <c r="C9" s="374"/>
      <c r="D9" s="374"/>
      <c r="E9" s="374"/>
      <c r="F9" s="374"/>
      <c r="G9" s="374"/>
      <c r="H9" s="374"/>
      <c r="I9" s="375"/>
      <c r="J9" s="318">
        <f>J8</f>
        <v>0</v>
      </c>
      <c r="K9" s="136"/>
    </row>
    <row r="10" spans="2:12" x14ac:dyDescent="0.35">
      <c r="G10" s="207"/>
      <c r="J10" s="206"/>
    </row>
  </sheetData>
  <mergeCells count="8">
    <mergeCell ref="B9:I9"/>
    <mergeCell ref="B2:J2"/>
    <mergeCell ref="B3:J3"/>
    <mergeCell ref="B4:G4"/>
    <mergeCell ref="B5:G5"/>
    <mergeCell ref="B6:G6"/>
    <mergeCell ref="B8:G8"/>
    <mergeCell ref="B7:G7"/>
  </mergeCells>
  <phoneticPr fontId="13" type="noConversion"/>
  <pageMargins left="0.70866141732283472" right="0.70866141732283472" top="0.74803149606299213" bottom="0.74803149606299213" header="0.31496062992125984" footer="0.31496062992125984"/>
  <pageSetup paperSize="9" scale="69" fitToHeight="0" orientation="landscape" r:id="rId1"/>
  <headerFooter>
    <oddHeader xml:space="preserve">&amp;CБАРАЊЕ ЗА ПОНУДИ - Тендер 9 - Дел 2 - АНЕКС БР. 1
Реф. Бр.: LRCP-9034-9210-MK-RFB-A.2.1.9 - Тендер 9 - Дел 2 Градежни работи за подобрување на инфраструктурата на локалните патишта на избрани општини согласно изработени Основни проекти </oddHeader>
    <oddFooter>&amp;LРекапитулар за Тендер 9 Дел 2&amp;R&amp;P/&amp;N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Општина Богданци </vt:lpstr>
      <vt:lpstr>Општина Босилево </vt:lpstr>
      <vt:lpstr>Општина Петровец</vt:lpstr>
      <vt:lpstr>Тендер 9-Дел2-Рекапитулар</vt:lpstr>
      <vt:lpstr>'Општина Богданци '!Print_Area</vt:lpstr>
      <vt:lpstr>'Општина Босилево '!Print_Area</vt:lpstr>
      <vt:lpstr>'Општина Петровец'!Print_Area</vt:lpstr>
      <vt:lpstr>'Тендер 9-Дел2-Рекапитулар'!Print_Area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Elizabeta Sokolovska</dc:creator>
  <cp:lastModifiedBy>Daniel Pavleski</cp:lastModifiedBy>
  <cp:lastPrinted>2024-06-07T09:32:03Z</cp:lastPrinted>
  <dcterms:created xsi:type="dcterms:W3CDTF">2021-09-06T05:13:51Z</dcterms:created>
  <dcterms:modified xsi:type="dcterms:W3CDTF">2024-07-09T09:01:07Z</dcterms:modified>
</cp:coreProperties>
</file>